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EMRT 2.1 FILES\"/>
    </mc:Choice>
  </mc:AlternateContent>
  <xr:revisionPtr revIDLastSave="0" documentId="13_ncr:1_{CC09CE6D-F5BB-47E4-8DDF-46BD3D4ED6B7}"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2932" yWindow="-108" windowWidth="23256" windowHeight="12576"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AD15" i="5"/>
  <c r="AD16" i="5"/>
  <c r="AD17" i="5"/>
  <c r="AD18" i="5"/>
  <c r="AD19" i="5"/>
  <c r="AD20" i="5"/>
  <c r="AD21" i="5"/>
  <c r="AD22" i="5"/>
  <c r="AD23" i="5"/>
  <c r="AD24"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AC15" i="5"/>
  <c r="AC16" i="5"/>
  <c r="AC17" i="5"/>
  <c r="AC18" i="5"/>
  <c r="AC19" i="5"/>
  <c r="AC20" i="5"/>
  <c r="AC21" i="5"/>
  <c r="AC22" i="5"/>
  <c r="AC23" i="5"/>
  <c r="AC24"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66" i="4" s="1"/>
  <c r="P42" i="4"/>
  <c r="B42" i="4"/>
  <c r="M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2" i="5"/>
  <c r="V12" i="5"/>
  <c r="R12" i="5" s="1"/>
  <c r="X12" i="5"/>
  <c r="AB11" i="5"/>
  <c r="V11" i="5"/>
  <c r="X11" i="5"/>
  <c r="R11" i="5"/>
  <c r="AB10" i="5"/>
  <c r="V10" i="5"/>
  <c r="R10" i="5" s="1"/>
  <c r="X10" i="5"/>
  <c r="AB9" i="5"/>
  <c r="V9" i="5"/>
  <c r="X9" i="5"/>
  <c r="R9" i="5"/>
  <c r="AB8" i="5"/>
  <c r="V8" i="5"/>
  <c r="R8" i="5" s="1"/>
  <c r="X8" i="5"/>
  <c r="AB7" i="5"/>
  <c r="V7" i="5"/>
  <c r="R7" i="5" s="1"/>
  <c r="X7" i="5"/>
  <c r="AB6" i="5"/>
  <c r="V6" i="5"/>
  <c r="R6" i="5" s="1"/>
  <c r="X6" i="5"/>
  <c r="AB5" i="5"/>
  <c r="G115" i="6" s="1"/>
  <c r="V5" i="5"/>
  <c r="R5" i="5" s="1"/>
  <c r="X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s="1"/>
  <c r="G7" i="6"/>
  <c r="B111" i="6"/>
  <c r="B110" i="6"/>
  <c r="B109" i="6"/>
  <c r="B108" i="6"/>
  <c r="B107" i="6"/>
  <c r="B106" i="6"/>
  <c r="B105" i="6"/>
  <c r="B104" i="6"/>
  <c r="B103" i="6"/>
  <c r="G103" i="6" s="1"/>
  <c r="B102" i="6"/>
  <c r="B101" i="6"/>
  <c r="B100" i="6"/>
  <c r="B99" i="6"/>
  <c r="B98" i="6"/>
  <c r="B96" i="6"/>
  <c r="B95" i="6"/>
  <c r="B94" i="6"/>
  <c r="B92" i="6"/>
  <c r="B91" i="6"/>
  <c r="B90" i="6"/>
  <c r="B89" i="6"/>
  <c r="B88" i="6"/>
  <c r="B87" i="6"/>
  <c r="B86" i="6"/>
  <c r="B85" i="6"/>
  <c r="B84" i="6"/>
  <c r="B83" i="6"/>
  <c r="B81" i="6"/>
  <c r="B80" i="6"/>
  <c r="B79" i="6"/>
  <c r="B78" i="6"/>
  <c r="B77" i="6"/>
  <c r="G77" i="6" s="1"/>
  <c r="B76" i="6"/>
  <c r="G76" i="6" s="1"/>
  <c r="B75" i="6"/>
  <c r="B74" i="6"/>
  <c r="B73" i="6"/>
  <c r="B72" i="6"/>
  <c r="B70" i="6"/>
  <c r="B69" i="6"/>
  <c r="B68" i="6"/>
  <c r="B67" i="6"/>
  <c r="B66" i="6"/>
  <c r="B65" i="6"/>
  <c r="B64" i="6"/>
  <c r="B63" i="6"/>
  <c r="G63" i="6" s="1"/>
  <c r="B62" i="6"/>
  <c r="B61" i="6"/>
  <c r="B59" i="6"/>
  <c r="B58" i="6"/>
  <c r="B57" i="6"/>
  <c r="B56" i="6"/>
  <c r="B55" i="6"/>
  <c r="B54" i="6"/>
  <c r="B53" i="6"/>
  <c r="B52" i="6"/>
  <c r="B51" i="6"/>
  <c r="G51" i="6" s="1"/>
  <c r="B50" i="6"/>
  <c r="G50" i="6" s="1"/>
  <c r="B48" i="6"/>
  <c r="B47" i="6"/>
  <c r="B46" i="6"/>
  <c r="B45" i="6"/>
  <c r="B44" i="6"/>
  <c r="B43" i="6"/>
  <c r="B42" i="6"/>
  <c r="B41" i="6"/>
  <c r="G41" i="6" s="1"/>
  <c r="H41" i="6" s="1"/>
  <c r="D41" i="6" s="1"/>
  <c r="B40" i="6"/>
  <c r="B39" i="6"/>
  <c r="B37" i="6"/>
  <c r="B36" i="6"/>
  <c r="B35" i="6"/>
  <c r="B34" i="6"/>
  <c r="B33" i="6"/>
  <c r="B32" i="6"/>
  <c r="G32" i="6" s="1"/>
  <c r="B31" i="6"/>
  <c r="B30" i="6"/>
  <c r="B29" i="6"/>
  <c r="B28" i="6"/>
  <c r="B26" i="6"/>
  <c r="B25" i="6"/>
  <c r="B24" i="6"/>
  <c r="B23" i="6"/>
  <c r="B22" i="6"/>
  <c r="B21" i="6"/>
  <c r="B20" i="6"/>
  <c r="B19" i="6"/>
  <c r="B18" i="6"/>
  <c r="B17" i="6"/>
  <c r="B15" i="6"/>
  <c r="G15" i="6" s="1"/>
  <c r="H15" i="6" s="1"/>
  <c r="B13" i="6"/>
  <c r="B12" i="6"/>
  <c r="B11" i="6"/>
  <c r="G11" i="6" s="1"/>
  <c r="H11" i="6" s="1"/>
  <c r="B10" i="6"/>
  <c r="G10" i="6" s="1"/>
  <c r="H10" i="6" s="1"/>
  <c r="B9" i="6"/>
  <c r="G9" i="6" s="1"/>
  <c r="H9" i="6" s="1"/>
  <c r="B6" i="6"/>
  <c r="B4" i="6"/>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77" i="4" s="1"/>
  <c r="D29" i="4"/>
  <c r="D101" i="4" s="1"/>
  <c r="B113" i="4"/>
  <c r="H101" i="4"/>
  <c r="AA13" i="4" a="1"/>
  <c r="AA13"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D4" i="5"/>
  <c r="E4" i="5"/>
  <c r="V13" i="5"/>
  <c r="V14" i="5"/>
  <c r="X14" i="5"/>
  <c r="V15" i="5"/>
  <c r="V16" i="5"/>
  <c r="X16" i="5"/>
  <c r="V17" i="5"/>
  <c r="R17" i="5" s="1"/>
  <c r="X17" i="5"/>
  <c r="V18" i="5"/>
  <c r="X18" i="5"/>
  <c r="V19" i="5"/>
  <c r="V20" i="5"/>
  <c r="X20" i="5"/>
  <c r="V21" i="5"/>
  <c r="V22" i="5"/>
  <c r="X22" i="5"/>
  <c r="V23" i="5"/>
  <c r="X23" i="5"/>
  <c r="V24" i="5"/>
  <c r="X24" i="5"/>
  <c r="V25" i="5"/>
  <c r="V26" i="5"/>
  <c r="E26" i="5"/>
  <c r="X26" i="5" s="1"/>
  <c r="V27" i="5"/>
  <c r="E27" i="5"/>
  <c r="V28" i="5"/>
  <c r="E28" i="5"/>
  <c r="X28" i="5" s="1"/>
  <c r="V29" i="5"/>
  <c r="E29" i="5"/>
  <c r="X29" i="5" s="1"/>
  <c r="V30" i="5"/>
  <c r="E30" i="5"/>
  <c r="X30" i="5" s="1"/>
  <c r="V31" i="5"/>
  <c r="E31" i="5"/>
  <c r="V32" i="5"/>
  <c r="E32" i="5"/>
  <c r="X32" i="5" s="1"/>
  <c r="V33" i="5"/>
  <c r="E33" i="5"/>
  <c r="V34" i="5"/>
  <c r="E34" i="5"/>
  <c r="X34" i="5" s="1"/>
  <c r="V35" i="5"/>
  <c r="E35" i="5"/>
  <c r="X35" i="5" s="1"/>
  <c r="V36" i="5"/>
  <c r="E36" i="5"/>
  <c r="X36" i="5" s="1"/>
  <c r="V37" i="5"/>
  <c r="E37" i="5"/>
  <c r="V38" i="5"/>
  <c r="E38" i="5"/>
  <c r="X38" i="5" s="1"/>
  <c r="V39" i="5"/>
  <c r="E39" i="5"/>
  <c r="V40" i="5"/>
  <c r="E40" i="5"/>
  <c r="X40" i="5" s="1"/>
  <c r="V41" i="5"/>
  <c r="E41" i="5"/>
  <c r="X41" i="5" s="1"/>
  <c r="V42" i="5"/>
  <c r="E42" i="5"/>
  <c r="X42" i="5" s="1"/>
  <c r="V43" i="5"/>
  <c r="E43" i="5"/>
  <c r="V44" i="5"/>
  <c r="E44" i="5"/>
  <c r="X44" i="5" s="1"/>
  <c r="V45" i="5"/>
  <c r="E45" i="5"/>
  <c r="V46" i="5"/>
  <c r="E46" i="5"/>
  <c r="X46" i="5" s="1"/>
  <c r="V47" i="5"/>
  <c r="E47" i="5"/>
  <c r="X47" i="5" s="1"/>
  <c r="V48" i="5"/>
  <c r="E48" i="5"/>
  <c r="X48" i="5" s="1"/>
  <c r="V49" i="5"/>
  <c r="E49" i="5"/>
  <c r="V50" i="5"/>
  <c r="E50" i="5"/>
  <c r="X50" i="5" s="1"/>
  <c r="V51" i="5"/>
  <c r="E51" i="5"/>
  <c r="X51" i="5" s="1"/>
  <c r="V52" i="5"/>
  <c r="E52" i="5"/>
  <c r="X52" i="5" s="1"/>
  <c r="V53" i="5"/>
  <c r="E53" i="5"/>
  <c r="X53" i="5" s="1"/>
  <c r="V54" i="5"/>
  <c r="E54" i="5"/>
  <c r="X54" i="5" s="1"/>
  <c r="V55" i="5"/>
  <c r="E55" i="5"/>
  <c r="V56" i="5"/>
  <c r="E56" i="5"/>
  <c r="X56" i="5" s="1"/>
  <c r="V57" i="5"/>
  <c r="E57" i="5"/>
  <c r="V58" i="5"/>
  <c r="E58" i="5"/>
  <c r="X58" i="5" s="1"/>
  <c r="V59" i="5"/>
  <c r="E59" i="5"/>
  <c r="X59" i="5" s="1"/>
  <c r="V60" i="5"/>
  <c r="E60" i="5"/>
  <c r="X60" i="5" s="1"/>
  <c r="V61" i="5"/>
  <c r="E61" i="5"/>
  <c r="V62" i="5"/>
  <c r="E62" i="5"/>
  <c r="X62" i="5" s="1"/>
  <c r="V63" i="5"/>
  <c r="E63" i="5"/>
  <c r="V64" i="5"/>
  <c r="E64" i="5"/>
  <c r="X64" i="5" s="1"/>
  <c r="V65" i="5"/>
  <c r="E65" i="5"/>
  <c r="X65" i="5" s="1"/>
  <c r="V66" i="5"/>
  <c r="E66" i="5"/>
  <c r="X66" i="5" s="1"/>
  <c r="V67" i="5"/>
  <c r="E67" i="5"/>
  <c r="V68" i="5"/>
  <c r="E68" i="5"/>
  <c r="X68" i="5" s="1"/>
  <c r="V69" i="5"/>
  <c r="E69" i="5"/>
  <c r="V70" i="5"/>
  <c r="E70" i="5"/>
  <c r="X70" i="5" s="1"/>
  <c r="V71" i="5"/>
  <c r="E71" i="5"/>
  <c r="X71" i="5" s="1"/>
  <c r="V72" i="5"/>
  <c r="E72" i="5"/>
  <c r="X72" i="5" s="1"/>
  <c r="V73" i="5"/>
  <c r="E73" i="5"/>
  <c r="V74" i="5"/>
  <c r="E74" i="5"/>
  <c r="X74" i="5" s="1"/>
  <c r="V75" i="5"/>
  <c r="E75" i="5"/>
  <c r="V76" i="5"/>
  <c r="E76" i="5"/>
  <c r="X76" i="5" s="1"/>
  <c r="V77" i="5"/>
  <c r="E77" i="5"/>
  <c r="X77" i="5" s="1"/>
  <c r="V78" i="5"/>
  <c r="E78" i="5"/>
  <c r="X78" i="5" s="1"/>
  <c r="V79" i="5"/>
  <c r="E79" i="5"/>
  <c r="V80" i="5"/>
  <c r="E80" i="5"/>
  <c r="X80" i="5" s="1"/>
  <c r="V81" i="5"/>
  <c r="E81" i="5"/>
  <c r="V82" i="5"/>
  <c r="E82" i="5"/>
  <c r="X82" i="5" s="1"/>
  <c r="V83" i="5"/>
  <c r="E83" i="5"/>
  <c r="X83" i="5" s="1"/>
  <c r="V84" i="5"/>
  <c r="E84" i="5"/>
  <c r="X84" i="5" s="1"/>
  <c r="V85" i="5"/>
  <c r="E85" i="5"/>
  <c r="V86" i="5"/>
  <c r="E86" i="5"/>
  <c r="X86" i="5" s="1"/>
  <c r="V87" i="5"/>
  <c r="E87" i="5"/>
  <c r="X87" i="5" s="1"/>
  <c r="V88" i="5"/>
  <c r="E88" i="5"/>
  <c r="X88" i="5" s="1"/>
  <c r="V89" i="5"/>
  <c r="E89" i="5"/>
  <c r="X89" i="5" s="1"/>
  <c r="V90" i="5"/>
  <c r="E90" i="5"/>
  <c r="X90" i="5" s="1"/>
  <c r="V91" i="5"/>
  <c r="E91" i="5"/>
  <c r="V92" i="5"/>
  <c r="E92" i="5"/>
  <c r="X92" i="5" s="1"/>
  <c r="V93" i="5"/>
  <c r="E93" i="5"/>
  <c r="V94" i="5"/>
  <c r="E94" i="5"/>
  <c r="X94" i="5" s="1"/>
  <c r="V95" i="5"/>
  <c r="E95" i="5"/>
  <c r="X95" i="5" s="1"/>
  <c r="V96" i="5"/>
  <c r="E96" i="5"/>
  <c r="X96" i="5" s="1"/>
  <c r="V97" i="5"/>
  <c r="E97" i="5"/>
  <c r="V98" i="5"/>
  <c r="E98" i="5"/>
  <c r="X98" i="5" s="1"/>
  <c r="V99" i="5"/>
  <c r="E99" i="5"/>
  <c r="V100" i="5"/>
  <c r="E100" i="5"/>
  <c r="X100" i="5" s="1"/>
  <c r="V101" i="5"/>
  <c r="E101" i="5"/>
  <c r="X101" i="5" s="1"/>
  <c r="V102" i="5"/>
  <c r="E102" i="5"/>
  <c r="X102" i="5" s="1"/>
  <c r="V103" i="5"/>
  <c r="E103" i="5"/>
  <c r="V104" i="5"/>
  <c r="E104" i="5"/>
  <c r="X104" i="5" s="1"/>
  <c r="V105" i="5"/>
  <c r="E105" i="5"/>
  <c r="V106" i="5"/>
  <c r="E106" i="5"/>
  <c r="X106" i="5" s="1"/>
  <c r="V107" i="5"/>
  <c r="E107" i="5"/>
  <c r="X107" i="5" s="1"/>
  <c r="V108" i="5"/>
  <c r="E108" i="5"/>
  <c r="X108" i="5" s="1"/>
  <c r="V109" i="5"/>
  <c r="E109" i="5"/>
  <c r="V110" i="5"/>
  <c r="E110" i="5"/>
  <c r="X110" i="5" s="1"/>
  <c r="V111" i="5"/>
  <c r="E111" i="5"/>
  <c r="V112" i="5"/>
  <c r="E112" i="5"/>
  <c r="X112" i="5" s="1"/>
  <c r="V113" i="5"/>
  <c r="E113" i="5"/>
  <c r="X113" i="5" s="1"/>
  <c r="V114" i="5"/>
  <c r="E114" i="5"/>
  <c r="X114" i="5" s="1"/>
  <c r="V115" i="5"/>
  <c r="E115" i="5"/>
  <c r="V116" i="5"/>
  <c r="E116" i="5"/>
  <c r="X116" i="5" s="1"/>
  <c r="V117" i="5"/>
  <c r="E117" i="5"/>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V128" i="5"/>
  <c r="E128" i="5"/>
  <c r="X128" i="5" s="1"/>
  <c r="V129" i="5"/>
  <c r="E129" i="5"/>
  <c r="V130" i="5"/>
  <c r="E130" i="5"/>
  <c r="X130" i="5" s="1"/>
  <c r="V131" i="5"/>
  <c r="E131" i="5"/>
  <c r="X131" i="5" s="1"/>
  <c r="V132" i="5"/>
  <c r="E132" i="5"/>
  <c r="X132" i="5" s="1"/>
  <c r="V133" i="5"/>
  <c r="E133" i="5"/>
  <c r="V134" i="5"/>
  <c r="E134" i="5"/>
  <c r="X134" i="5" s="1"/>
  <c r="V135" i="5"/>
  <c r="E135" i="5"/>
  <c r="V136" i="5"/>
  <c r="E136" i="5"/>
  <c r="X136" i="5" s="1"/>
  <c r="V137" i="5"/>
  <c r="E137" i="5"/>
  <c r="X137" i="5" s="1"/>
  <c r="V138" i="5"/>
  <c r="E138" i="5"/>
  <c r="X138" i="5" s="1"/>
  <c r="V139" i="5"/>
  <c r="E139" i="5"/>
  <c r="V140" i="5"/>
  <c r="E140" i="5"/>
  <c r="X140" i="5" s="1"/>
  <c r="V141" i="5"/>
  <c r="E141" i="5"/>
  <c r="V142" i="5"/>
  <c r="E142" i="5"/>
  <c r="X142" i="5" s="1"/>
  <c r="V143" i="5"/>
  <c r="E143" i="5"/>
  <c r="X143" i="5" s="1"/>
  <c r="V144" i="5"/>
  <c r="E144" i="5"/>
  <c r="X144" i="5" s="1"/>
  <c r="V145" i="5"/>
  <c r="E145" i="5"/>
  <c r="V146" i="5"/>
  <c r="E146" i="5"/>
  <c r="X146" i="5" s="1"/>
  <c r="V147" i="5"/>
  <c r="E147" i="5"/>
  <c r="V148" i="5"/>
  <c r="E148" i="5"/>
  <c r="X148" i="5" s="1"/>
  <c r="V149" i="5"/>
  <c r="E149" i="5"/>
  <c r="X149" i="5" s="1"/>
  <c r="V150" i="5"/>
  <c r="E150" i="5"/>
  <c r="X150" i="5" s="1"/>
  <c r="V151" i="5"/>
  <c r="E151" i="5"/>
  <c r="V152" i="5"/>
  <c r="E152" i="5"/>
  <c r="X152" i="5" s="1"/>
  <c r="V153" i="5"/>
  <c r="E153" i="5"/>
  <c r="V154" i="5"/>
  <c r="E154" i="5"/>
  <c r="X154" i="5" s="1"/>
  <c r="V155" i="5"/>
  <c r="E155" i="5"/>
  <c r="X155" i="5" s="1"/>
  <c r="V156" i="5"/>
  <c r="E156" i="5"/>
  <c r="X156" i="5" s="1"/>
  <c r="V157" i="5"/>
  <c r="E157" i="5"/>
  <c r="V158" i="5"/>
  <c r="E158" i="5"/>
  <c r="X158" i="5" s="1"/>
  <c r="V159" i="5"/>
  <c r="E159" i="5"/>
  <c r="X159" i="5" s="1"/>
  <c r="V160" i="5"/>
  <c r="E160" i="5"/>
  <c r="X160" i="5" s="1"/>
  <c r="V161" i="5"/>
  <c r="E161" i="5"/>
  <c r="X161" i="5" s="1"/>
  <c r="V162" i="5"/>
  <c r="E162" i="5"/>
  <c r="X162" i="5" s="1"/>
  <c r="V163" i="5"/>
  <c r="E163" i="5"/>
  <c r="V164" i="5"/>
  <c r="E164" i="5"/>
  <c r="X164" i="5" s="1"/>
  <c r="V165" i="5"/>
  <c r="E165" i="5"/>
  <c r="V166" i="5"/>
  <c r="E166" i="5"/>
  <c r="X166" i="5" s="1"/>
  <c r="V167" i="5"/>
  <c r="E167" i="5"/>
  <c r="X167" i="5" s="1"/>
  <c r="V168" i="5"/>
  <c r="E168" i="5"/>
  <c r="X168" i="5" s="1"/>
  <c r="V169" i="5"/>
  <c r="E169" i="5"/>
  <c r="V170" i="5"/>
  <c r="E170" i="5"/>
  <c r="X170" i="5" s="1"/>
  <c r="V171" i="5"/>
  <c r="E171" i="5"/>
  <c r="V172" i="5"/>
  <c r="E172" i="5"/>
  <c r="X172" i="5" s="1"/>
  <c r="V173" i="5"/>
  <c r="E173" i="5"/>
  <c r="X173" i="5" s="1"/>
  <c r="V174" i="5"/>
  <c r="E174" i="5"/>
  <c r="X174" i="5" s="1"/>
  <c r="V175" i="5"/>
  <c r="E175" i="5"/>
  <c r="V176" i="5"/>
  <c r="E176" i="5"/>
  <c r="X176" i="5" s="1"/>
  <c r="V177" i="5"/>
  <c r="E177" i="5"/>
  <c r="V178" i="5"/>
  <c r="E178" i="5"/>
  <c r="X178" i="5" s="1"/>
  <c r="V179" i="5"/>
  <c r="E179" i="5"/>
  <c r="X179" i="5" s="1"/>
  <c r="V180" i="5"/>
  <c r="E180" i="5"/>
  <c r="X180" i="5" s="1"/>
  <c r="V181" i="5"/>
  <c r="E181" i="5"/>
  <c r="V182" i="5"/>
  <c r="E182" i="5"/>
  <c r="X182" i="5" s="1"/>
  <c r="V183" i="5"/>
  <c r="E183" i="5"/>
  <c r="V184" i="5"/>
  <c r="E184" i="5"/>
  <c r="X184" i="5" s="1"/>
  <c r="V185" i="5"/>
  <c r="E185" i="5"/>
  <c r="X185" i="5" s="1"/>
  <c r="V186" i="5"/>
  <c r="E186" i="5"/>
  <c r="X186" i="5" s="1"/>
  <c r="V187" i="5"/>
  <c r="E187" i="5"/>
  <c r="V188" i="5"/>
  <c r="E188" i="5"/>
  <c r="X188" i="5" s="1"/>
  <c r="V189" i="5"/>
  <c r="E189" i="5"/>
  <c r="V190" i="5"/>
  <c r="E190" i="5"/>
  <c r="X190" i="5" s="1"/>
  <c r="V191" i="5"/>
  <c r="E191" i="5"/>
  <c r="X191" i="5" s="1"/>
  <c r="V192" i="5"/>
  <c r="E192" i="5"/>
  <c r="X192" i="5" s="1"/>
  <c r="V193" i="5"/>
  <c r="E193" i="5"/>
  <c r="V194" i="5"/>
  <c r="E194" i="5"/>
  <c r="X194" i="5" s="1"/>
  <c r="V195" i="5"/>
  <c r="E195" i="5"/>
  <c r="X195" i="5" s="1"/>
  <c r="V196" i="5"/>
  <c r="E196" i="5"/>
  <c r="X196" i="5" s="1"/>
  <c r="V197" i="5"/>
  <c r="E197" i="5"/>
  <c r="X197" i="5" s="1"/>
  <c r="V198" i="5"/>
  <c r="E198" i="5"/>
  <c r="X198" i="5" s="1"/>
  <c r="V199" i="5"/>
  <c r="E199" i="5"/>
  <c r="V200" i="5"/>
  <c r="E200" i="5"/>
  <c r="X200" i="5" s="1"/>
  <c r="V201" i="5"/>
  <c r="E201" i="5"/>
  <c r="V202" i="5"/>
  <c r="E202" i="5"/>
  <c r="X202" i="5" s="1"/>
  <c r="V203" i="5"/>
  <c r="E203" i="5"/>
  <c r="X203" i="5" s="1"/>
  <c r="V204" i="5"/>
  <c r="E204" i="5"/>
  <c r="X204" i="5" s="1"/>
  <c r="V205" i="5"/>
  <c r="E205" i="5"/>
  <c r="V206" i="5"/>
  <c r="E206" i="5"/>
  <c r="X206" i="5" s="1"/>
  <c r="V207" i="5"/>
  <c r="E207" i="5"/>
  <c r="V208" i="5"/>
  <c r="E208" i="5"/>
  <c r="X208" i="5" s="1"/>
  <c r="V209" i="5"/>
  <c r="E209" i="5"/>
  <c r="X209" i="5" s="1"/>
  <c r="V210" i="5"/>
  <c r="E210" i="5"/>
  <c r="X210" i="5" s="1"/>
  <c r="V211" i="5"/>
  <c r="E211" i="5"/>
  <c r="V212" i="5"/>
  <c r="E212" i="5"/>
  <c r="X212" i="5" s="1"/>
  <c r="V213" i="5"/>
  <c r="E213" i="5"/>
  <c r="V214" i="5"/>
  <c r="E214" i="5"/>
  <c r="X214" i="5" s="1"/>
  <c r="V215" i="5"/>
  <c r="E215" i="5"/>
  <c r="X215" i="5" s="1"/>
  <c r="V216" i="5"/>
  <c r="E216" i="5"/>
  <c r="X216" i="5" s="1"/>
  <c r="V217" i="5"/>
  <c r="E217" i="5"/>
  <c r="V218" i="5"/>
  <c r="E218" i="5"/>
  <c r="X218" i="5" s="1"/>
  <c r="V219" i="5"/>
  <c r="E219" i="5"/>
  <c r="V220" i="5"/>
  <c r="E220" i="5"/>
  <c r="X220" i="5" s="1"/>
  <c r="V221" i="5"/>
  <c r="E221" i="5"/>
  <c r="X221" i="5" s="1"/>
  <c r="V222" i="5"/>
  <c r="E222" i="5"/>
  <c r="X222" i="5" s="1"/>
  <c r="V223" i="5"/>
  <c r="E223" i="5"/>
  <c r="V224" i="5"/>
  <c r="E224" i="5"/>
  <c r="X224" i="5" s="1"/>
  <c r="V225" i="5"/>
  <c r="E225" i="5"/>
  <c r="V226" i="5"/>
  <c r="E226" i="5"/>
  <c r="X226" i="5" s="1"/>
  <c r="V227" i="5"/>
  <c r="E227" i="5"/>
  <c r="X227" i="5" s="1"/>
  <c r="V228" i="5"/>
  <c r="E228" i="5"/>
  <c r="X228" i="5" s="1"/>
  <c r="V229" i="5"/>
  <c r="E229" i="5"/>
  <c r="V230" i="5"/>
  <c r="E230" i="5"/>
  <c r="X230" i="5" s="1"/>
  <c r="V231" i="5"/>
  <c r="E231" i="5"/>
  <c r="X231" i="5" s="1"/>
  <c r="V232" i="5"/>
  <c r="E232" i="5"/>
  <c r="X232" i="5" s="1"/>
  <c r="V233" i="5"/>
  <c r="E233" i="5"/>
  <c r="X233" i="5" s="1"/>
  <c r="V234" i="5"/>
  <c r="E234" i="5"/>
  <c r="X234" i="5" s="1"/>
  <c r="V235" i="5"/>
  <c r="E235" i="5"/>
  <c r="V236" i="5"/>
  <c r="E236" i="5"/>
  <c r="X236" i="5" s="1"/>
  <c r="V237" i="5"/>
  <c r="E237" i="5"/>
  <c r="V238" i="5"/>
  <c r="E238" i="5"/>
  <c r="X238" i="5" s="1"/>
  <c r="V239" i="5"/>
  <c r="E239" i="5"/>
  <c r="X239" i="5" s="1"/>
  <c r="V240" i="5"/>
  <c r="E240" i="5"/>
  <c r="X240" i="5" s="1"/>
  <c r="V241" i="5"/>
  <c r="E241" i="5"/>
  <c r="V242" i="5"/>
  <c r="E242" i="5"/>
  <c r="X242" i="5" s="1"/>
  <c r="V243" i="5"/>
  <c r="E243" i="5"/>
  <c r="V244" i="5"/>
  <c r="E244" i="5"/>
  <c r="X244" i="5" s="1"/>
  <c r="V245" i="5"/>
  <c r="E245" i="5"/>
  <c r="X245" i="5" s="1"/>
  <c r="V246" i="5"/>
  <c r="E246" i="5"/>
  <c r="X246" i="5" s="1"/>
  <c r="V247" i="5"/>
  <c r="E247" i="5"/>
  <c r="V248" i="5"/>
  <c r="E248" i="5"/>
  <c r="X248" i="5" s="1"/>
  <c r="V249" i="5"/>
  <c r="E249" i="5"/>
  <c r="V250" i="5"/>
  <c r="E250" i="5"/>
  <c r="X250" i="5" s="1"/>
  <c r="V251" i="5"/>
  <c r="E251" i="5"/>
  <c r="X251" i="5" s="1"/>
  <c r="V252" i="5"/>
  <c r="E252" i="5"/>
  <c r="X252" i="5" s="1"/>
  <c r="V253" i="5"/>
  <c r="E253" i="5"/>
  <c r="V254" i="5"/>
  <c r="E254" i="5"/>
  <c r="X254" i="5" s="1"/>
  <c r="V255" i="5"/>
  <c r="E255" i="5"/>
  <c r="V256" i="5"/>
  <c r="E256" i="5"/>
  <c r="X256" i="5" s="1"/>
  <c r="V257" i="5"/>
  <c r="E257" i="5"/>
  <c r="X257" i="5" s="1"/>
  <c r="V258" i="5"/>
  <c r="E258" i="5"/>
  <c r="X258" i="5" s="1"/>
  <c r="V259" i="5"/>
  <c r="E259" i="5"/>
  <c r="V260" i="5"/>
  <c r="E260" i="5"/>
  <c r="X260" i="5" s="1"/>
  <c r="V261" i="5"/>
  <c r="E261" i="5"/>
  <c r="V262" i="5"/>
  <c r="E262" i="5"/>
  <c r="X262" i="5" s="1"/>
  <c r="V263" i="5"/>
  <c r="E263" i="5"/>
  <c r="X263" i="5" s="1"/>
  <c r="V264" i="5"/>
  <c r="E264" i="5"/>
  <c r="X264" i="5" s="1"/>
  <c r="V265" i="5"/>
  <c r="E265" i="5"/>
  <c r="V266" i="5"/>
  <c r="E266" i="5"/>
  <c r="X266" i="5" s="1"/>
  <c r="V267" i="5"/>
  <c r="E267" i="5"/>
  <c r="X267" i="5" s="1"/>
  <c r="V268" i="5"/>
  <c r="E268" i="5"/>
  <c r="X268" i="5" s="1"/>
  <c r="V269" i="5"/>
  <c r="E269" i="5"/>
  <c r="X269" i="5" s="1"/>
  <c r="V270" i="5"/>
  <c r="E270" i="5"/>
  <c r="X270" i="5" s="1"/>
  <c r="V271" i="5"/>
  <c r="E271" i="5"/>
  <c r="V272" i="5"/>
  <c r="E272" i="5"/>
  <c r="X272" i="5" s="1"/>
  <c r="V273" i="5"/>
  <c r="E273" i="5"/>
  <c r="V274" i="5"/>
  <c r="E274" i="5"/>
  <c r="X274" i="5" s="1"/>
  <c r="V275" i="5"/>
  <c r="E275" i="5"/>
  <c r="X275" i="5" s="1"/>
  <c r="V276" i="5"/>
  <c r="E276" i="5"/>
  <c r="X276" i="5" s="1"/>
  <c r="V277" i="5"/>
  <c r="E277" i="5"/>
  <c r="V278" i="5"/>
  <c r="E278" i="5"/>
  <c r="X278" i="5" s="1"/>
  <c r="V279" i="5"/>
  <c r="E279" i="5"/>
  <c r="V280" i="5"/>
  <c r="E280" i="5"/>
  <c r="X280" i="5" s="1"/>
  <c r="V281" i="5"/>
  <c r="E281" i="5"/>
  <c r="X281" i="5" s="1"/>
  <c r="V282" i="5"/>
  <c r="E282" i="5"/>
  <c r="X282" i="5" s="1"/>
  <c r="V283" i="5"/>
  <c r="E283" i="5"/>
  <c r="V284" i="5"/>
  <c r="E284" i="5"/>
  <c r="X284" i="5" s="1"/>
  <c r="V285" i="5"/>
  <c r="E285" i="5"/>
  <c r="V286" i="5"/>
  <c r="E286" i="5"/>
  <c r="X286" i="5" s="1"/>
  <c r="V287" i="5"/>
  <c r="E287" i="5"/>
  <c r="X287" i="5" s="1"/>
  <c r="V288" i="5"/>
  <c r="E288" i="5"/>
  <c r="X288" i="5" s="1"/>
  <c r="V289" i="5"/>
  <c r="E289" i="5"/>
  <c r="V290" i="5"/>
  <c r="E290" i="5"/>
  <c r="X290" i="5" s="1"/>
  <c r="V291" i="5"/>
  <c r="E291" i="5"/>
  <c r="V292" i="5"/>
  <c r="E292" i="5"/>
  <c r="X292" i="5" s="1"/>
  <c r="V293" i="5"/>
  <c r="E293" i="5"/>
  <c r="X293" i="5" s="1"/>
  <c r="V294" i="5"/>
  <c r="E294" i="5"/>
  <c r="X294" i="5" s="1"/>
  <c r="V295" i="5"/>
  <c r="E295" i="5"/>
  <c r="V296" i="5"/>
  <c r="E296" i="5"/>
  <c r="X296" i="5" s="1"/>
  <c r="V297" i="5"/>
  <c r="E297" i="5"/>
  <c r="V298" i="5"/>
  <c r="E298" i="5"/>
  <c r="X298" i="5" s="1"/>
  <c r="V299" i="5"/>
  <c r="E299" i="5"/>
  <c r="X299" i="5" s="1"/>
  <c r="V300" i="5"/>
  <c r="E300" i="5"/>
  <c r="X300" i="5" s="1"/>
  <c r="V301" i="5"/>
  <c r="E301" i="5"/>
  <c r="V302" i="5"/>
  <c r="E302" i="5"/>
  <c r="X302" i="5" s="1"/>
  <c r="V303" i="5"/>
  <c r="E303" i="5"/>
  <c r="X303" i="5" s="1"/>
  <c r="V304" i="5"/>
  <c r="E304" i="5"/>
  <c r="X304" i="5" s="1"/>
  <c r="V305" i="5"/>
  <c r="E305" i="5"/>
  <c r="X305" i="5" s="1"/>
  <c r="V306" i="5"/>
  <c r="E306" i="5"/>
  <c r="X306" i="5" s="1"/>
  <c r="V307" i="5"/>
  <c r="E307" i="5"/>
  <c r="V308" i="5"/>
  <c r="E308" i="5"/>
  <c r="X308" i="5" s="1"/>
  <c r="V309" i="5"/>
  <c r="E309" i="5"/>
  <c r="V310" i="5"/>
  <c r="E310" i="5"/>
  <c r="X310" i="5" s="1"/>
  <c r="V311" i="5"/>
  <c r="E311" i="5"/>
  <c r="X311" i="5" s="1"/>
  <c r="V312" i="5"/>
  <c r="E312" i="5"/>
  <c r="X312" i="5" s="1"/>
  <c r="V313" i="5"/>
  <c r="E313" i="5"/>
  <c r="V314" i="5"/>
  <c r="E314" i="5"/>
  <c r="X314" i="5" s="1"/>
  <c r="V315" i="5"/>
  <c r="E315" i="5"/>
  <c r="V316" i="5"/>
  <c r="E316" i="5"/>
  <c r="X316" i="5" s="1"/>
  <c r="V317" i="5"/>
  <c r="E317" i="5"/>
  <c r="X317" i="5" s="1"/>
  <c r="V318" i="5"/>
  <c r="E318" i="5"/>
  <c r="X318" i="5" s="1"/>
  <c r="V319" i="5"/>
  <c r="E319" i="5"/>
  <c r="V320" i="5"/>
  <c r="E320" i="5"/>
  <c r="X320" i="5" s="1"/>
  <c r="V321" i="5"/>
  <c r="E321" i="5"/>
  <c r="V322" i="5"/>
  <c r="E322" i="5"/>
  <c r="X322" i="5" s="1"/>
  <c r="V323" i="5"/>
  <c r="E323" i="5"/>
  <c r="X323" i="5" s="1"/>
  <c r="V324" i="5"/>
  <c r="E324" i="5"/>
  <c r="X324" i="5" s="1"/>
  <c r="V325" i="5"/>
  <c r="E325" i="5"/>
  <c r="V326" i="5"/>
  <c r="E326" i="5"/>
  <c r="X326" i="5" s="1"/>
  <c r="V327" i="5"/>
  <c r="E327" i="5"/>
  <c r="V328" i="5"/>
  <c r="E328" i="5"/>
  <c r="X328" i="5" s="1"/>
  <c r="V329" i="5"/>
  <c r="E329" i="5"/>
  <c r="X329" i="5" s="1"/>
  <c r="V330" i="5"/>
  <c r="E330" i="5"/>
  <c r="X330" i="5" s="1"/>
  <c r="V331" i="5"/>
  <c r="E331" i="5"/>
  <c r="V332" i="5"/>
  <c r="E332" i="5"/>
  <c r="X332" i="5" s="1"/>
  <c r="V333" i="5"/>
  <c r="E333" i="5"/>
  <c r="V334" i="5"/>
  <c r="E334" i="5"/>
  <c r="X334" i="5" s="1"/>
  <c r="V335" i="5"/>
  <c r="E335" i="5"/>
  <c r="X335" i="5" s="1"/>
  <c r="V336" i="5"/>
  <c r="E336" i="5"/>
  <c r="X336" i="5" s="1"/>
  <c r="V337" i="5"/>
  <c r="E337" i="5"/>
  <c r="V338" i="5"/>
  <c r="E338" i="5"/>
  <c r="X338" i="5" s="1"/>
  <c r="V339" i="5"/>
  <c r="E339" i="5"/>
  <c r="X339" i="5" s="1"/>
  <c r="V340" i="5"/>
  <c r="E340" i="5"/>
  <c r="X340" i="5" s="1"/>
  <c r="V341" i="5"/>
  <c r="E341" i="5"/>
  <c r="X341" i="5" s="1"/>
  <c r="V342" i="5"/>
  <c r="E342" i="5"/>
  <c r="X342" i="5" s="1"/>
  <c r="V343" i="5"/>
  <c r="E343" i="5"/>
  <c r="V344" i="5"/>
  <c r="E344" i="5"/>
  <c r="X344" i="5" s="1"/>
  <c r="V345" i="5"/>
  <c r="E345" i="5"/>
  <c r="V346" i="5"/>
  <c r="E346" i="5"/>
  <c r="X346" i="5" s="1"/>
  <c r="V347" i="5"/>
  <c r="E347" i="5"/>
  <c r="X347" i="5" s="1"/>
  <c r="V348" i="5"/>
  <c r="E348" i="5"/>
  <c r="X348" i="5" s="1"/>
  <c r="V349" i="5"/>
  <c r="E349" i="5"/>
  <c r="V350" i="5"/>
  <c r="E350" i="5"/>
  <c r="X350" i="5" s="1"/>
  <c r="V351" i="5"/>
  <c r="E351" i="5"/>
  <c r="V352" i="5"/>
  <c r="E352" i="5"/>
  <c r="X352" i="5" s="1"/>
  <c r="V353" i="5"/>
  <c r="E353" i="5"/>
  <c r="X353" i="5" s="1"/>
  <c r="V354" i="5"/>
  <c r="E354" i="5"/>
  <c r="X354" i="5" s="1"/>
  <c r="V355" i="5"/>
  <c r="E355" i="5"/>
  <c r="V356" i="5"/>
  <c r="E356" i="5"/>
  <c r="X356" i="5" s="1"/>
  <c r="V357" i="5"/>
  <c r="E357" i="5"/>
  <c r="V358" i="5"/>
  <c r="E358" i="5"/>
  <c r="X358" i="5" s="1"/>
  <c r="V359" i="5"/>
  <c r="E359" i="5"/>
  <c r="X359" i="5" s="1"/>
  <c r="V360" i="5"/>
  <c r="E360" i="5"/>
  <c r="X360" i="5" s="1"/>
  <c r="V361" i="5"/>
  <c r="E361" i="5"/>
  <c r="V362" i="5"/>
  <c r="E362" i="5"/>
  <c r="X362" i="5" s="1"/>
  <c r="V363" i="5"/>
  <c r="E363" i="5"/>
  <c r="V364" i="5"/>
  <c r="E364" i="5"/>
  <c r="X364" i="5" s="1"/>
  <c r="V365" i="5"/>
  <c r="E365" i="5"/>
  <c r="X365" i="5" s="1"/>
  <c r="V366" i="5"/>
  <c r="E366" i="5"/>
  <c r="X366" i="5" s="1"/>
  <c r="V367" i="5"/>
  <c r="E367" i="5"/>
  <c r="V368" i="5"/>
  <c r="E368" i="5"/>
  <c r="X368" i="5" s="1"/>
  <c r="V369" i="5"/>
  <c r="E369" i="5"/>
  <c r="V370" i="5"/>
  <c r="E370" i="5"/>
  <c r="X370" i="5" s="1"/>
  <c r="V371" i="5"/>
  <c r="E371" i="5"/>
  <c r="X371" i="5" s="1"/>
  <c r="V372" i="5"/>
  <c r="E372" i="5"/>
  <c r="X372" i="5" s="1"/>
  <c r="V373" i="5"/>
  <c r="E373" i="5"/>
  <c r="V374" i="5"/>
  <c r="E374" i="5"/>
  <c r="X374" i="5" s="1"/>
  <c r="V375" i="5"/>
  <c r="E375" i="5"/>
  <c r="X375" i="5" s="1"/>
  <c r="V376" i="5"/>
  <c r="E376" i="5"/>
  <c r="X376" i="5" s="1"/>
  <c r="V377" i="5"/>
  <c r="E377" i="5"/>
  <c r="X377" i="5" s="1"/>
  <c r="V378" i="5"/>
  <c r="E378" i="5"/>
  <c r="X378" i="5" s="1"/>
  <c r="V379" i="5"/>
  <c r="E379" i="5"/>
  <c r="V380" i="5"/>
  <c r="E380" i="5"/>
  <c r="X380" i="5" s="1"/>
  <c r="V381" i="5"/>
  <c r="E381" i="5"/>
  <c r="V382" i="5"/>
  <c r="E382" i="5"/>
  <c r="X382" i="5" s="1"/>
  <c r="V383" i="5"/>
  <c r="E383" i="5"/>
  <c r="X383" i="5" s="1"/>
  <c r="V384" i="5"/>
  <c r="E384" i="5"/>
  <c r="X384" i="5" s="1"/>
  <c r="V385" i="5"/>
  <c r="E385" i="5"/>
  <c r="V386" i="5"/>
  <c r="E386" i="5"/>
  <c r="X386" i="5" s="1"/>
  <c r="V387" i="5"/>
  <c r="E387" i="5"/>
  <c r="X387" i="5" s="1"/>
  <c r="V388" i="5"/>
  <c r="E388" i="5"/>
  <c r="X388" i="5" s="1"/>
  <c r="V389" i="5"/>
  <c r="E389" i="5"/>
  <c r="X389" i="5" s="1"/>
  <c r="V390" i="5"/>
  <c r="E390" i="5"/>
  <c r="X390" i="5" s="1"/>
  <c r="V391" i="5"/>
  <c r="E391" i="5"/>
  <c r="V392" i="5"/>
  <c r="E392" i="5"/>
  <c r="X392" i="5" s="1"/>
  <c r="V393" i="5"/>
  <c r="E393" i="5"/>
  <c r="V394" i="5"/>
  <c r="E394" i="5"/>
  <c r="X394" i="5" s="1"/>
  <c r="V395" i="5"/>
  <c r="E395" i="5"/>
  <c r="X395" i="5" s="1"/>
  <c r="V396" i="5"/>
  <c r="E396" i="5"/>
  <c r="X396" i="5" s="1"/>
  <c r="V397" i="5"/>
  <c r="E397" i="5"/>
  <c r="V398" i="5"/>
  <c r="E398" i="5"/>
  <c r="X398" i="5" s="1"/>
  <c r="V399" i="5"/>
  <c r="E399" i="5"/>
  <c r="V400" i="5"/>
  <c r="E400" i="5"/>
  <c r="X400" i="5" s="1"/>
  <c r="V401" i="5"/>
  <c r="E401" i="5"/>
  <c r="X401" i="5" s="1"/>
  <c r="V402" i="5"/>
  <c r="E402" i="5"/>
  <c r="X402" i="5" s="1"/>
  <c r="V403" i="5"/>
  <c r="E403" i="5"/>
  <c r="V404" i="5"/>
  <c r="E404" i="5"/>
  <c r="X404" i="5" s="1"/>
  <c r="V405" i="5"/>
  <c r="E405" i="5"/>
  <c r="V406" i="5"/>
  <c r="E406" i="5"/>
  <c r="X406" i="5" s="1"/>
  <c r="V407" i="5"/>
  <c r="E407" i="5"/>
  <c r="X407" i="5" s="1"/>
  <c r="V408" i="5"/>
  <c r="E408" i="5"/>
  <c r="X408" i="5" s="1"/>
  <c r="V409" i="5"/>
  <c r="E409" i="5"/>
  <c r="V410" i="5"/>
  <c r="E410" i="5"/>
  <c r="X410" i="5" s="1"/>
  <c r="V411" i="5"/>
  <c r="E411" i="5"/>
  <c r="X411" i="5" s="1"/>
  <c r="V412" i="5"/>
  <c r="E412" i="5"/>
  <c r="X412" i="5" s="1"/>
  <c r="V413" i="5"/>
  <c r="E413" i="5"/>
  <c r="X413" i="5" s="1"/>
  <c r="V414" i="5"/>
  <c r="E414" i="5"/>
  <c r="X414" i="5" s="1"/>
  <c r="V415" i="5"/>
  <c r="E415" i="5"/>
  <c r="V416" i="5"/>
  <c r="E416" i="5"/>
  <c r="X416" i="5" s="1"/>
  <c r="V417" i="5"/>
  <c r="E417" i="5"/>
  <c r="V418" i="5"/>
  <c r="E418" i="5"/>
  <c r="X418" i="5" s="1"/>
  <c r="V419" i="5"/>
  <c r="E419" i="5"/>
  <c r="X419" i="5" s="1"/>
  <c r="V420" i="5"/>
  <c r="E420" i="5"/>
  <c r="X420" i="5" s="1"/>
  <c r="V421" i="5"/>
  <c r="E421" i="5"/>
  <c r="V422" i="5"/>
  <c r="E422" i="5"/>
  <c r="X422" i="5" s="1"/>
  <c r="V423" i="5"/>
  <c r="E423" i="5"/>
  <c r="X423" i="5" s="1"/>
  <c r="V424" i="5"/>
  <c r="E424" i="5"/>
  <c r="X424" i="5" s="1"/>
  <c r="V425" i="5"/>
  <c r="E425" i="5"/>
  <c r="X425" i="5" s="1"/>
  <c r="V426" i="5"/>
  <c r="E426" i="5"/>
  <c r="X426" i="5" s="1"/>
  <c r="V427" i="5"/>
  <c r="E427" i="5"/>
  <c r="V428" i="5"/>
  <c r="E428" i="5"/>
  <c r="X428" i="5" s="1"/>
  <c r="V429" i="5"/>
  <c r="E429" i="5"/>
  <c r="V430" i="5"/>
  <c r="E430" i="5"/>
  <c r="X430" i="5" s="1"/>
  <c r="V431" i="5"/>
  <c r="E431" i="5"/>
  <c r="X431" i="5" s="1"/>
  <c r="V432" i="5"/>
  <c r="E432" i="5"/>
  <c r="X432" i="5" s="1"/>
  <c r="V433" i="5"/>
  <c r="E433" i="5"/>
  <c r="V434" i="5"/>
  <c r="E434" i="5"/>
  <c r="X434" i="5" s="1"/>
  <c r="V435" i="5"/>
  <c r="E435" i="5"/>
  <c r="V436" i="5"/>
  <c r="E436" i="5"/>
  <c r="X436" i="5" s="1"/>
  <c r="V437" i="5"/>
  <c r="E437" i="5"/>
  <c r="X437" i="5" s="1"/>
  <c r="V438" i="5"/>
  <c r="E438" i="5"/>
  <c r="X438" i="5" s="1"/>
  <c r="V439" i="5"/>
  <c r="E439" i="5"/>
  <c r="V440" i="5"/>
  <c r="E440" i="5"/>
  <c r="X440" i="5" s="1"/>
  <c r="V441" i="5"/>
  <c r="E441" i="5"/>
  <c r="V442" i="5"/>
  <c r="E442" i="5"/>
  <c r="X442" i="5" s="1"/>
  <c r="V443" i="5"/>
  <c r="E443" i="5"/>
  <c r="X443" i="5" s="1"/>
  <c r="V444" i="5"/>
  <c r="E444" i="5"/>
  <c r="X444" i="5" s="1"/>
  <c r="V445" i="5"/>
  <c r="E445" i="5"/>
  <c r="V446" i="5"/>
  <c r="E446" i="5"/>
  <c r="X446" i="5" s="1"/>
  <c r="V447" i="5"/>
  <c r="E447" i="5"/>
  <c r="X447" i="5" s="1"/>
  <c r="V448" i="5"/>
  <c r="E448" i="5"/>
  <c r="X448" i="5" s="1"/>
  <c r="V449" i="5"/>
  <c r="E449" i="5"/>
  <c r="X449" i="5" s="1"/>
  <c r="V450" i="5"/>
  <c r="E450" i="5"/>
  <c r="X450" i="5" s="1"/>
  <c r="V451" i="5"/>
  <c r="E451" i="5"/>
  <c r="V452" i="5"/>
  <c r="E452" i="5"/>
  <c r="X452" i="5" s="1"/>
  <c r="V453" i="5"/>
  <c r="E453" i="5"/>
  <c r="V454" i="5"/>
  <c r="E454" i="5"/>
  <c r="X454" i="5" s="1"/>
  <c r="V455" i="5"/>
  <c r="E455" i="5"/>
  <c r="X455" i="5" s="1"/>
  <c r="V456" i="5"/>
  <c r="E456" i="5"/>
  <c r="X456" i="5" s="1"/>
  <c r="V457" i="5"/>
  <c r="E457" i="5"/>
  <c r="V458" i="5"/>
  <c r="E458" i="5"/>
  <c r="X458" i="5" s="1"/>
  <c r="V459" i="5"/>
  <c r="E459" i="5"/>
  <c r="X459" i="5" s="1"/>
  <c r="V460" i="5"/>
  <c r="E460" i="5"/>
  <c r="X460" i="5" s="1"/>
  <c r="V461" i="5"/>
  <c r="E461" i="5"/>
  <c r="X461" i="5" s="1"/>
  <c r="V462" i="5"/>
  <c r="E462" i="5"/>
  <c r="X462" i="5" s="1"/>
  <c r="V463" i="5"/>
  <c r="E463" i="5"/>
  <c r="V464" i="5"/>
  <c r="E464" i="5"/>
  <c r="X464" i="5" s="1"/>
  <c r="V465" i="5"/>
  <c r="E465" i="5"/>
  <c r="V466" i="5"/>
  <c r="E466" i="5"/>
  <c r="X466" i="5" s="1"/>
  <c r="V467" i="5"/>
  <c r="E467" i="5"/>
  <c r="X467" i="5" s="1"/>
  <c r="V468" i="5"/>
  <c r="E468" i="5"/>
  <c r="X468" i="5" s="1"/>
  <c r="V469" i="5"/>
  <c r="E469" i="5"/>
  <c r="V470" i="5"/>
  <c r="E470" i="5"/>
  <c r="X470" i="5" s="1"/>
  <c r="V471" i="5"/>
  <c r="E471" i="5"/>
  <c r="V472" i="5"/>
  <c r="E472" i="5"/>
  <c r="X472" i="5" s="1"/>
  <c r="V473" i="5"/>
  <c r="E473" i="5"/>
  <c r="X473" i="5" s="1"/>
  <c r="V474" i="5"/>
  <c r="E474" i="5"/>
  <c r="X474" i="5" s="1"/>
  <c r="V475" i="5"/>
  <c r="E475" i="5"/>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V494" i="5"/>
  <c r="E494" i="5"/>
  <c r="X494" i="5" s="1"/>
  <c r="V495" i="5"/>
  <c r="E495" i="5"/>
  <c r="X495" i="5" s="1"/>
  <c r="V496" i="5"/>
  <c r="E496" i="5"/>
  <c r="X496" i="5" s="1"/>
  <c r="V497" i="5"/>
  <c r="E497" i="5"/>
  <c r="X497" i="5" s="1"/>
  <c r="V498" i="5"/>
  <c r="E498" i="5"/>
  <c r="X498" i="5" s="1"/>
  <c r="V499" i="5"/>
  <c r="E499" i="5"/>
  <c r="V500" i="5"/>
  <c r="E500" i="5"/>
  <c r="X500" i="5" s="1"/>
  <c r="V501" i="5"/>
  <c r="E501" i="5"/>
  <c r="V502" i="5"/>
  <c r="E502" i="5"/>
  <c r="X502" i="5" s="1"/>
  <c r="V503" i="5"/>
  <c r="E503" i="5"/>
  <c r="X503" i="5" s="1"/>
  <c r="V504" i="5"/>
  <c r="E504" i="5"/>
  <c r="X504" i="5" s="1"/>
  <c r="V505" i="5"/>
  <c r="E505" i="5"/>
  <c r="V506" i="5"/>
  <c r="E506" i="5"/>
  <c r="X506" i="5" s="1"/>
  <c r="V507" i="5"/>
  <c r="E507" i="5"/>
  <c r="V508" i="5"/>
  <c r="E508" i="5"/>
  <c r="X508" i="5" s="1"/>
  <c r="V509" i="5"/>
  <c r="E509" i="5"/>
  <c r="X509" i="5" s="1"/>
  <c r="V510" i="5"/>
  <c r="E510" i="5"/>
  <c r="X510" i="5" s="1"/>
  <c r="V511" i="5"/>
  <c r="E511" i="5"/>
  <c r="V512" i="5"/>
  <c r="E512" i="5"/>
  <c r="X512" i="5" s="1"/>
  <c r="V513" i="5"/>
  <c r="E513" i="5"/>
  <c r="X513" i="5" s="1"/>
  <c r="V514" i="5"/>
  <c r="E514" i="5"/>
  <c r="X514" i="5" s="1"/>
  <c r="V515" i="5"/>
  <c r="E515" i="5"/>
  <c r="X515" i="5" s="1"/>
  <c r="V516" i="5"/>
  <c r="E516" i="5"/>
  <c r="X516" i="5" s="1"/>
  <c r="V517" i="5"/>
  <c r="E517" i="5"/>
  <c r="V518" i="5"/>
  <c r="E518" i="5"/>
  <c r="X518" i="5" s="1"/>
  <c r="V519" i="5"/>
  <c r="E519" i="5"/>
  <c r="X519" i="5" s="1"/>
  <c r="V520" i="5"/>
  <c r="E520" i="5"/>
  <c r="X520" i="5" s="1"/>
  <c r="V521" i="5"/>
  <c r="E521" i="5"/>
  <c r="X521" i="5" s="1"/>
  <c r="V522" i="5"/>
  <c r="E522" i="5"/>
  <c r="X522" i="5" s="1"/>
  <c r="V523" i="5"/>
  <c r="E523" i="5"/>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V536" i="5"/>
  <c r="E536" i="5"/>
  <c r="X536" i="5" s="1"/>
  <c r="V537" i="5"/>
  <c r="E537" i="5"/>
  <c r="V538" i="5"/>
  <c r="E538" i="5"/>
  <c r="X538" i="5" s="1"/>
  <c r="V539" i="5"/>
  <c r="E539" i="5"/>
  <c r="X539" i="5" s="1"/>
  <c r="V540" i="5"/>
  <c r="E540" i="5"/>
  <c r="X540" i="5" s="1"/>
  <c r="V541" i="5"/>
  <c r="E541" i="5"/>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X563" i="5" s="1"/>
  <c r="V564" i="5"/>
  <c r="E564" i="5"/>
  <c r="X564" i="5" s="1"/>
  <c r="V565" i="5"/>
  <c r="E565" i="5"/>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X575" i="5" s="1"/>
  <c r="V576" i="5"/>
  <c r="E576" i="5"/>
  <c r="X576" i="5" s="1"/>
  <c r="V577" i="5"/>
  <c r="E577" i="5"/>
  <c r="V578" i="5"/>
  <c r="E578" i="5"/>
  <c r="X578" i="5" s="1"/>
  <c r="V579" i="5"/>
  <c r="E579" i="5"/>
  <c r="V580" i="5"/>
  <c r="E580" i="5"/>
  <c r="X580" i="5" s="1"/>
  <c r="V581" i="5"/>
  <c r="E581" i="5"/>
  <c r="X581" i="5" s="1"/>
  <c r="V582" i="5"/>
  <c r="E582" i="5"/>
  <c r="X582" i="5" s="1"/>
  <c r="V583" i="5"/>
  <c r="E583" i="5"/>
  <c r="V584" i="5"/>
  <c r="E584" i="5"/>
  <c r="X584" i="5" s="1"/>
  <c r="V585" i="5"/>
  <c r="E585" i="5"/>
  <c r="V586" i="5"/>
  <c r="E586" i="5"/>
  <c r="X586" i="5" s="1"/>
  <c r="V587" i="5"/>
  <c r="E587" i="5"/>
  <c r="X587" i="5" s="1"/>
  <c r="V588" i="5"/>
  <c r="E588" i="5"/>
  <c r="X588" i="5" s="1"/>
  <c r="V589" i="5"/>
  <c r="E589" i="5"/>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X599" i="5" s="1"/>
  <c r="V600" i="5"/>
  <c r="E600" i="5"/>
  <c r="X600" i="5" s="1"/>
  <c r="V601" i="5"/>
  <c r="E601" i="5"/>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X611" i="5" s="1"/>
  <c r="V612" i="5"/>
  <c r="E612" i="5"/>
  <c r="X612" i="5" s="1"/>
  <c r="V613" i="5"/>
  <c r="E613" i="5"/>
  <c r="V614" i="5"/>
  <c r="E614" i="5"/>
  <c r="X614" i="5" s="1"/>
  <c r="V615" i="5"/>
  <c r="E615" i="5"/>
  <c r="V616" i="5"/>
  <c r="E616" i="5"/>
  <c r="X616" i="5" s="1"/>
  <c r="V617" i="5"/>
  <c r="E617" i="5"/>
  <c r="X617" i="5" s="1"/>
  <c r="V618" i="5"/>
  <c r="E618" i="5"/>
  <c r="X618" i="5" s="1"/>
  <c r="V619" i="5"/>
  <c r="E619" i="5"/>
  <c r="V620" i="5"/>
  <c r="E620" i="5"/>
  <c r="X620" i="5" s="1"/>
  <c r="V621" i="5"/>
  <c r="E621" i="5"/>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V638" i="5"/>
  <c r="E638" i="5"/>
  <c r="X638" i="5" s="1"/>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X648" i="5" s="1"/>
  <c r="V649" i="5"/>
  <c r="E649" i="5"/>
  <c r="V650" i="5"/>
  <c r="E650" i="5"/>
  <c r="X650" i="5" s="1"/>
  <c r="V651" i="5"/>
  <c r="E651" i="5"/>
  <c r="V652" i="5"/>
  <c r="E652" i="5"/>
  <c r="X652" i="5" s="1"/>
  <c r="V653" i="5"/>
  <c r="E653" i="5"/>
  <c r="X653" i="5" s="1"/>
  <c r="V654" i="5"/>
  <c r="E654" i="5"/>
  <c r="X654" i="5" s="1"/>
  <c r="V655" i="5"/>
  <c r="E655" i="5"/>
  <c r="V656" i="5"/>
  <c r="E656" i="5"/>
  <c r="X656" i="5" s="1"/>
  <c r="V657" i="5"/>
  <c r="E657" i="5"/>
  <c r="V658" i="5"/>
  <c r="E658" i="5"/>
  <c r="X658" i="5" s="1"/>
  <c r="V659" i="5"/>
  <c r="E659" i="5"/>
  <c r="X659" i="5" s="1"/>
  <c r="V660" i="5"/>
  <c r="E660" i="5"/>
  <c r="X660" i="5" s="1"/>
  <c r="V661" i="5"/>
  <c r="E661" i="5"/>
  <c r="V662" i="5"/>
  <c r="E662" i="5"/>
  <c r="X662" i="5" s="1"/>
  <c r="V663" i="5"/>
  <c r="E663" i="5"/>
  <c r="X663" i="5" s="1"/>
  <c r="V664" i="5"/>
  <c r="E664" i="5"/>
  <c r="X664" i="5" s="1"/>
  <c r="V665" i="5"/>
  <c r="E665" i="5"/>
  <c r="X665" i="5" s="1"/>
  <c r="V666" i="5"/>
  <c r="E666" i="5"/>
  <c r="X666" i="5" s="1"/>
  <c r="V667" i="5"/>
  <c r="E667" i="5"/>
  <c r="V668" i="5"/>
  <c r="E668" i="5"/>
  <c r="X668" i="5" s="1"/>
  <c r="V669" i="5"/>
  <c r="E669" i="5"/>
  <c r="X669" i="5" s="1"/>
  <c r="V670" i="5"/>
  <c r="E670" i="5"/>
  <c r="X670" i="5" s="1"/>
  <c r="V671" i="5"/>
  <c r="E671" i="5"/>
  <c r="X671" i="5" s="1"/>
  <c r="V672" i="5"/>
  <c r="E672" i="5"/>
  <c r="X672" i="5" s="1"/>
  <c r="V673" i="5"/>
  <c r="E673" i="5"/>
  <c r="V674" i="5"/>
  <c r="E674" i="5"/>
  <c r="X674" i="5" s="1"/>
  <c r="V675" i="5"/>
  <c r="E675" i="5"/>
  <c r="X675" i="5" s="1"/>
  <c r="V676" i="5"/>
  <c r="E676" i="5"/>
  <c r="X676" i="5" s="1"/>
  <c r="V677" i="5"/>
  <c r="E677" i="5"/>
  <c r="X677" i="5" s="1"/>
  <c r="V678" i="5"/>
  <c r="E678" i="5"/>
  <c r="X678" i="5" s="1"/>
  <c r="V679" i="5"/>
  <c r="E679" i="5"/>
  <c r="V680" i="5"/>
  <c r="E680" i="5"/>
  <c r="X680" i="5" s="1"/>
  <c r="V681" i="5"/>
  <c r="E681" i="5"/>
  <c r="X681" i="5" s="1"/>
  <c r="V682" i="5"/>
  <c r="E682" i="5"/>
  <c r="X682" i="5" s="1"/>
  <c r="V683" i="5"/>
  <c r="E683" i="5"/>
  <c r="X683" i="5" s="1"/>
  <c r="V684" i="5"/>
  <c r="E684" i="5"/>
  <c r="X684" i="5" s="1"/>
  <c r="V685" i="5"/>
  <c r="E685" i="5"/>
  <c r="V686" i="5"/>
  <c r="E686" i="5"/>
  <c r="X686" i="5" s="1"/>
  <c r="V687" i="5"/>
  <c r="E687" i="5"/>
  <c r="V688" i="5"/>
  <c r="E688" i="5"/>
  <c r="X688" i="5" s="1"/>
  <c r="V689" i="5"/>
  <c r="E689" i="5"/>
  <c r="X689" i="5" s="1"/>
  <c r="V690" i="5"/>
  <c r="E690" i="5"/>
  <c r="X690" i="5" s="1"/>
  <c r="V691" i="5"/>
  <c r="E691" i="5"/>
  <c r="V692" i="5"/>
  <c r="E692" i="5"/>
  <c r="X692" i="5" s="1"/>
  <c r="V693" i="5"/>
  <c r="E693" i="5"/>
  <c r="V694" i="5"/>
  <c r="E694" i="5"/>
  <c r="X694" i="5" s="1"/>
  <c r="V695" i="5"/>
  <c r="E695" i="5"/>
  <c r="X695" i="5" s="1"/>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V716" i="5"/>
  <c r="E716" i="5"/>
  <c r="X716" i="5" s="1"/>
  <c r="V717" i="5"/>
  <c r="E717" i="5"/>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V728" i="5"/>
  <c r="E728" i="5"/>
  <c r="X728" i="5" s="1"/>
  <c r="V729" i="5"/>
  <c r="E729" i="5"/>
  <c r="V730" i="5"/>
  <c r="E730" i="5"/>
  <c r="X730" i="5" s="1"/>
  <c r="V731" i="5"/>
  <c r="E731" i="5"/>
  <c r="X731" i="5" s="1"/>
  <c r="V732" i="5"/>
  <c r="E732" i="5"/>
  <c r="X732" i="5" s="1"/>
  <c r="V733" i="5"/>
  <c r="E733" i="5"/>
  <c r="V734" i="5"/>
  <c r="E734" i="5"/>
  <c r="X734" i="5" s="1"/>
  <c r="V735" i="5"/>
  <c r="E735" i="5"/>
  <c r="V736" i="5"/>
  <c r="E736" i="5"/>
  <c r="X736" i="5" s="1"/>
  <c r="V737" i="5"/>
  <c r="E737" i="5"/>
  <c r="X737" i="5" s="1"/>
  <c r="V738" i="5"/>
  <c r="E738" i="5"/>
  <c r="X738" i="5" s="1"/>
  <c r="V739" i="5"/>
  <c r="E739" i="5"/>
  <c r="V740" i="5"/>
  <c r="E740" i="5"/>
  <c r="X740" i="5" s="1"/>
  <c r="V741" i="5"/>
  <c r="E741" i="5"/>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V752" i="5"/>
  <c r="E752" i="5"/>
  <c r="X752" i="5" s="1"/>
  <c r="V753" i="5"/>
  <c r="E753" i="5"/>
  <c r="V754" i="5"/>
  <c r="E754" i="5"/>
  <c r="X754" i="5" s="1"/>
  <c r="V755" i="5"/>
  <c r="E755" i="5"/>
  <c r="X755" i="5" s="1"/>
  <c r="V756" i="5"/>
  <c r="E756" i="5"/>
  <c r="X756" i="5" s="1"/>
  <c r="V757" i="5"/>
  <c r="E757" i="5"/>
  <c r="V758" i="5"/>
  <c r="E758" i="5"/>
  <c r="X758" i="5" s="1"/>
  <c r="V759" i="5"/>
  <c r="E759" i="5"/>
  <c r="X759" i="5" s="1"/>
  <c r="V760" i="5"/>
  <c r="E760" i="5"/>
  <c r="X760" i="5" s="1"/>
  <c r="V761" i="5"/>
  <c r="E761" i="5"/>
  <c r="X761" i="5" s="1"/>
  <c r="V762" i="5"/>
  <c r="E762" i="5"/>
  <c r="X762" i="5" s="1"/>
  <c r="V763" i="5"/>
  <c r="E763" i="5"/>
  <c r="V764" i="5"/>
  <c r="E764" i="5"/>
  <c r="X764" i="5" s="1"/>
  <c r="V765" i="5"/>
  <c r="E765" i="5"/>
  <c r="V766" i="5"/>
  <c r="E766" i="5"/>
  <c r="X766" i="5" s="1"/>
  <c r="V767" i="5"/>
  <c r="E767" i="5"/>
  <c r="X767" i="5" s="1"/>
  <c r="V768" i="5"/>
  <c r="E768" i="5"/>
  <c r="X768" i="5" s="1"/>
  <c r="V769" i="5"/>
  <c r="E769" i="5"/>
  <c r="V770" i="5"/>
  <c r="E770" i="5"/>
  <c r="X770" i="5" s="1"/>
  <c r="V771" i="5"/>
  <c r="E771" i="5"/>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V782" i="5"/>
  <c r="E782" i="5"/>
  <c r="X782" i="5" s="1"/>
  <c r="V783" i="5"/>
  <c r="E783" i="5"/>
  <c r="X783" i="5" s="1"/>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V794" i="5"/>
  <c r="E794" i="5"/>
  <c r="X794" i="5" s="1"/>
  <c r="V795" i="5"/>
  <c r="E795" i="5"/>
  <c r="X795" i="5" s="1"/>
  <c r="V796" i="5"/>
  <c r="E796" i="5"/>
  <c r="X796" i="5" s="1"/>
  <c r="V797" i="5"/>
  <c r="E797" i="5"/>
  <c r="X797" i="5" s="1"/>
  <c r="V798" i="5"/>
  <c r="E798" i="5"/>
  <c r="X798" i="5" s="1"/>
  <c r="V799" i="5"/>
  <c r="E799" i="5"/>
  <c r="V800" i="5"/>
  <c r="E800" i="5"/>
  <c r="X800" i="5" s="1"/>
  <c r="V801" i="5"/>
  <c r="E801" i="5"/>
  <c r="V802" i="5"/>
  <c r="E802" i="5"/>
  <c r="X802" i="5" s="1"/>
  <c r="V803" i="5"/>
  <c r="E803" i="5"/>
  <c r="X803" i="5" s="1"/>
  <c r="V804" i="5"/>
  <c r="E804" i="5"/>
  <c r="X804" i="5" s="1"/>
  <c r="V805" i="5"/>
  <c r="E805" i="5"/>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V818" i="5"/>
  <c r="E818" i="5"/>
  <c r="X818" i="5" s="1"/>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V830" i="5"/>
  <c r="E830" i="5"/>
  <c r="X830" i="5" s="1"/>
  <c r="V831" i="5"/>
  <c r="E831" i="5"/>
  <c r="X831" i="5" s="1"/>
  <c r="V832" i="5"/>
  <c r="E832" i="5"/>
  <c r="X832" i="5" s="1"/>
  <c r="V833" i="5"/>
  <c r="E833" i="5"/>
  <c r="X833" i="5" s="1"/>
  <c r="V834" i="5"/>
  <c r="E834" i="5"/>
  <c r="X834" i="5" s="1"/>
  <c r="V835" i="5"/>
  <c r="E835" i="5"/>
  <c r="V836" i="5"/>
  <c r="E836" i="5"/>
  <c r="X836" i="5" s="1"/>
  <c r="V837" i="5"/>
  <c r="E837" i="5"/>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V850" i="5"/>
  <c r="E850" i="5"/>
  <c r="X850" i="5" s="1"/>
  <c r="V851" i="5"/>
  <c r="E851" i="5"/>
  <c r="X851" i="5" s="1"/>
  <c r="V852" i="5"/>
  <c r="E852" i="5"/>
  <c r="X852" i="5" s="1"/>
  <c r="V853" i="5"/>
  <c r="E853" i="5"/>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V878" i="5"/>
  <c r="E878" i="5"/>
  <c r="X878" i="5" s="1"/>
  <c r="V879" i="5"/>
  <c r="E879" i="5"/>
  <c r="V880" i="5"/>
  <c r="E880" i="5"/>
  <c r="X880" i="5" s="1"/>
  <c r="V881" i="5"/>
  <c r="E881" i="5"/>
  <c r="X881" i="5" s="1"/>
  <c r="V882" i="5"/>
  <c r="E882" i="5"/>
  <c r="X882" i="5" s="1"/>
  <c r="V883" i="5"/>
  <c r="E883" i="5"/>
  <c r="V884" i="5"/>
  <c r="E884" i="5"/>
  <c r="X884" i="5" s="1"/>
  <c r="V885" i="5"/>
  <c r="E885" i="5"/>
  <c r="V886" i="5"/>
  <c r="E886" i="5"/>
  <c r="X886" i="5" s="1"/>
  <c r="V887" i="5"/>
  <c r="E887" i="5"/>
  <c r="X887" i="5" s="1"/>
  <c r="V888" i="5"/>
  <c r="E888" i="5"/>
  <c r="X888" i="5" s="1"/>
  <c r="V889" i="5"/>
  <c r="E889" i="5"/>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X899" i="5" s="1"/>
  <c r="V900" i="5"/>
  <c r="E900" i="5"/>
  <c r="X900" i="5" s="1"/>
  <c r="V901" i="5"/>
  <c r="E901" i="5"/>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V926" i="5"/>
  <c r="E926" i="5"/>
  <c r="X926" i="5" s="1"/>
  <c r="V927" i="5"/>
  <c r="E927" i="5"/>
  <c r="X927" i="5" s="1"/>
  <c r="V928" i="5"/>
  <c r="E928" i="5"/>
  <c r="X928" i="5" s="1"/>
  <c r="V929" i="5"/>
  <c r="E929" i="5"/>
  <c r="X929" i="5" s="1"/>
  <c r="V930" i="5"/>
  <c r="E930" i="5"/>
  <c r="X930" i="5" s="1"/>
  <c r="V931" i="5"/>
  <c r="E931" i="5"/>
  <c r="V932" i="5"/>
  <c r="E932" i="5"/>
  <c r="X932" i="5" s="1"/>
  <c r="V933" i="5"/>
  <c r="E933" i="5"/>
  <c r="X933" i="5" s="1"/>
  <c r="V934" i="5"/>
  <c r="E934" i="5"/>
  <c r="X934" i="5" s="1"/>
  <c r="V935" i="5"/>
  <c r="E935" i="5"/>
  <c r="X935" i="5" s="1"/>
  <c r="V936" i="5"/>
  <c r="E936" i="5"/>
  <c r="X936" i="5" s="1"/>
  <c r="V937" i="5"/>
  <c r="E937" i="5"/>
  <c r="V938" i="5"/>
  <c r="E938" i="5"/>
  <c r="X938" i="5" s="1"/>
  <c r="V939" i="5"/>
  <c r="E939" i="5"/>
  <c r="X939" i="5" s="1"/>
  <c r="V940" i="5"/>
  <c r="E940" i="5"/>
  <c r="X940" i="5" s="1"/>
  <c r="V941" i="5"/>
  <c r="E941" i="5"/>
  <c r="X941" i="5" s="1"/>
  <c r="V942" i="5"/>
  <c r="E942" i="5"/>
  <c r="X942" i="5" s="1"/>
  <c r="V943" i="5"/>
  <c r="E943" i="5"/>
  <c r="V944" i="5"/>
  <c r="E944" i="5"/>
  <c r="X944" i="5" s="1"/>
  <c r="V945" i="5"/>
  <c r="E945" i="5"/>
  <c r="X945" i="5" s="1"/>
  <c r="V946" i="5"/>
  <c r="E946" i="5"/>
  <c r="X946" i="5" s="1"/>
  <c r="V947" i="5"/>
  <c r="E947" i="5"/>
  <c r="X947" i="5" s="1"/>
  <c r="V948" i="5"/>
  <c r="E948" i="5"/>
  <c r="X948" i="5" s="1"/>
  <c r="V949" i="5"/>
  <c r="E949" i="5"/>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X960" i="5" s="1"/>
  <c r="V961" i="5"/>
  <c r="E961" i="5"/>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X971" i="5" s="1"/>
  <c r="V972" i="5"/>
  <c r="E972" i="5"/>
  <c r="X972" i="5" s="1"/>
  <c r="V973" i="5"/>
  <c r="E973" i="5"/>
  <c r="V974" i="5"/>
  <c r="E974" i="5"/>
  <c r="X974" i="5" s="1"/>
  <c r="V975" i="5"/>
  <c r="E975" i="5"/>
  <c r="X975" i="5" s="1"/>
  <c r="V976" i="5"/>
  <c r="E976" i="5"/>
  <c r="X976" i="5" s="1"/>
  <c r="V977" i="5"/>
  <c r="E977" i="5"/>
  <c r="X977" i="5" s="1"/>
  <c r="V978" i="5"/>
  <c r="E978" i="5"/>
  <c r="X978" i="5" s="1"/>
  <c r="V979" i="5"/>
  <c r="E979" i="5"/>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V992" i="5"/>
  <c r="E992" i="5"/>
  <c r="X992" i="5" s="1"/>
  <c r="V993" i="5"/>
  <c r="E993" i="5"/>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V1088" i="5"/>
  <c r="E1088" i="5"/>
  <c r="X1088" i="5" s="1"/>
  <c r="V1089" i="5"/>
  <c r="E1089" i="5"/>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V1136" i="5"/>
  <c r="E1136" i="5"/>
  <c r="X1136" i="5" s="1"/>
  <c r="V1137" i="5"/>
  <c r="E1137" i="5"/>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V1376" i="5"/>
  <c r="E1376" i="5"/>
  <c r="X1376" i="5" s="1"/>
  <c r="V1377" i="5"/>
  <c r="E1377" i="5"/>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V1568" i="5"/>
  <c r="E1568" i="5"/>
  <c r="X1568" i="5" s="1"/>
  <c r="V1569" i="5"/>
  <c r="E1569" i="5"/>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V1712" i="5"/>
  <c r="E1712" i="5"/>
  <c r="X1712" i="5" s="1"/>
  <c r="V1713" i="5"/>
  <c r="E1713" i="5"/>
  <c r="V1714" i="5"/>
  <c r="E1714" i="5"/>
  <c r="X1714" i="5" s="1"/>
  <c r="V1715" i="5"/>
  <c r="E1715" i="5"/>
  <c r="X1715" i="5" s="1"/>
  <c r="V1716" i="5"/>
  <c r="E1716" i="5"/>
  <c r="X1716" i="5" s="1"/>
  <c r="V1717" i="5"/>
  <c r="E1717" i="5"/>
  <c r="V1718" i="5"/>
  <c r="E1718" i="5"/>
  <c r="X1718" i="5" s="1"/>
  <c r="V1719" i="5"/>
  <c r="E1719" i="5"/>
  <c r="V1720" i="5"/>
  <c r="E1720" i="5"/>
  <c r="X1720" i="5" s="1"/>
  <c r="V1721" i="5"/>
  <c r="E1721" i="5"/>
  <c r="X1721" i="5" s="1"/>
  <c r="V1722" i="5"/>
  <c r="E1722" i="5"/>
  <c r="X1722" i="5" s="1"/>
  <c r="V1723" i="5"/>
  <c r="E1723" i="5"/>
  <c r="V1724" i="5"/>
  <c r="E1724" i="5"/>
  <c r="X1724" i="5" s="1"/>
  <c r="V1725" i="5"/>
  <c r="E1725" i="5"/>
  <c r="V1726" i="5"/>
  <c r="E1726" i="5"/>
  <c r="X1726" i="5" s="1"/>
  <c r="V1727" i="5"/>
  <c r="E1727" i="5"/>
  <c r="X1727" i="5" s="1"/>
  <c r="V1728" i="5"/>
  <c r="E1728" i="5"/>
  <c r="X1728" i="5" s="1"/>
  <c r="V1729" i="5"/>
  <c r="E1729" i="5"/>
  <c r="V1730" i="5"/>
  <c r="E1730" i="5"/>
  <c r="X1730" i="5" s="1"/>
  <c r="V1731" i="5"/>
  <c r="E1731" i="5"/>
  <c r="X1731" i="5" s="1"/>
  <c r="V1732" i="5"/>
  <c r="E1732" i="5"/>
  <c r="X1732" i="5" s="1"/>
  <c r="V1733" i="5"/>
  <c r="E1733" i="5"/>
  <c r="X1733" i="5" s="1"/>
  <c r="V1734" i="5"/>
  <c r="E1734" i="5"/>
  <c r="X1734" i="5" s="1"/>
  <c r="V1735" i="5"/>
  <c r="E1735" i="5"/>
  <c r="V1736" i="5"/>
  <c r="E1736" i="5"/>
  <c r="X1736" i="5" s="1"/>
  <c r="V1737" i="5"/>
  <c r="E1737" i="5"/>
  <c r="V1738" i="5"/>
  <c r="E1738" i="5"/>
  <c r="X1738" i="5" s="1"/>
  <c r="V1739" i="5"/>
  <c r="E1739" i="5"/>
  <c r="X1739" i="5" s="1"/>
  <c r="V1740" i="5"/>
  <c r="E1740" i="5"/>
  <c r="X1740" i="5" s="1"/>
  <c r="V1741" i="5"/>
  <c r="E1741" i="5"/>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V1750" i="5"/>
  <c r="E1750" i="5"/>
  <c r="X1750" i="5" s="1"/>
  <c r="V1751" i="5"/>
  <c r="E1751" i="5"/>
  <c r="X1751" i="5" s="1"/>
  <c r="V1752" i="5"/>
  <c r="E1752" i="5"/>
  <c r="X1752" i="5" s="1"/>
  <c r="V1753" i="5"/>
  <c r="E1753" i="5"/>
  <c r="V1754" i="5"/>
  <c r="E1754" i="5"/>
  <c r="X1754" i="5" s="1"/>
  <c r="V1755" i="5"/>
  <c r="E1755" i="5"/>
  <c r="V1756" i="5"/>
  <c r="E1756" i="5"/>
  <c r="X1756" i="5" s="1"/>
  <c r="V1757" i="5"/>
  <c r="E1757" i="5"/>
  <c r="X1757" i="5" s="1"/>
  <c r="V1758" i="5"/>
  <c r="E1758" i="5"/>
  <c r="X1758" i="5" s="1"/>
  <c r="V1759" i="5"/>
  <c r="E1759" i="5"/>
  <c r="V1760" i="5"/>
  <c r="E1760" i="5"/>
  <c r="X1760" i="5" s="1"/>
  <c r="V1761" i="5"/>
  <c r="E1761" i="5"/>
  <c r="V1762" i="5"/>
  <c r="E1762" i="5"/>
  <c r="X1762" i="5" s="1"/>
  <c r="V1763" i="5"/>
  <c r="E1763" i="5"/>
  <c r="X1763" i="5" s="1"/>
  <c r="V1764" i="5"/>
  <c r="E1764" i="5"/>
  <c r="X1764" i="5" s="1"/>
  <c r="V1765" i="5"/>
  <c r="E1765" i="5"/>
  <c r="V1766" i="5"/>
  <c r="E1766" i="5"/>
  <c r="X1766" i="5" s="1"/>
  <c r="V1767" i="5"/>
  <c r="E1767" i="5"/>
  <c r="X1767" i="5" s="1"/>
  <c r="V1768" i="5"/>
  <c r="E1768" i="5"/>
  <c r="X1768" i="5" s="1"/>
  <c r="V1769" i="5"/>
  <c r="E1769" i="5"/>
  <c r="X1769" i="5" s="1"/>
  <c r="V1770" i="5"/>
  <c r="E1770" i="5"/>
  <c r="X1770" i="5" s="1"/>
  <c r="V1771" i="5"/>
  <c r="E1771" i="5"/>
  <c r="V1772" i="5"/>
  <c r="E1772" i="5"/>
  <c r="X1772" i="5" s="1"/>
  <c r="V1773" i="5"/>
  <c r="E1773" i="5"/>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V1784" i="5"/>
  <c r="E1784" i="5"/>
  <c r="X1784" i="5" s="1"/>
  <c r="V1785" i="5"/>
  <c r="E1785" i="5"/>
  <c r="V1786" i="5"/>
  <c r="E1786" i="5"/>
  <c r="X1786" i="5" s="1"/>
  <c r="V1787" i="5"/>
  <c r="E1787" i="5"/>
  <c r="X1787" i="5" s="1"/>
  <c r="V1788" i="5"/>
  <c r="E1788" i="5"/>
  <c r="X1788" i="5" s="1"/>
  <c r="V1789" i="5"/>
  <c r="E1789" i="5"/>
  <c r="V1790" i="5"/>
  <c r="E1790" i="5"/>
  <c r="X1790" i="5" s="1"/>
  <c r="V1791" i="5"/>
  <c r="E1791" i="5"/>
  <c r="V1792" i="5"/>
  <c r="E1792" i="5"/>
  <c r="X1792" i="5" s="1"/>
  <c r="V1793" i="5"/>
  <c r="E1793" i="5"/>
  <c r="X1793" i="5" s="1"/>
  <c r="V1794" i="5"/>
  <c r="E1794" i="5"/>
  <c r="X1794" i="5" s="1"/>
  <c r="V1795" i="5"/>
  <c r="E1795" i="5"/>
  <c r="V1796" i="5"/>
  <c r="E1796" i="5"/>
  <c r="X1796" i="5" s="1"/>
  <c r="V1797" i="5"/>
  <c r="E1797" i="5"/>
  <c r="V1798" i="5"/>
  <c r="E1798" i="5"/>
  <c r="X1798" i="5" s="1"/>
  <c r="V1799" i="5"/>
  <c r="E1799" i="5"/>
  <c r="X1799" i="5" s="1"/>
  <c r="V1800" i="5"/>
  <c r="E1800" i="5"/>
  <c r="X1800" i="5" s="1"/>
  <c r="V1801" i="5"/>
  <c r="E1801" i="5"/>
  <c r="V1802" i="5"/>
  <c r="E1802" i="5"/>
  <c r="X1802" i="5" s="1"/>
  <c r="V1803" i="5"/>
  <c r="E1803" i="5"/>
  <c r="X1803" i="5" s="1"/>
  <c r="V1804" i="5"/>
  <c r="E1804" i="5"/>
  <c r="X1804" i="5" s="1"/>
  <c r="V1805" i="5"/>
  <c r="E1805" i="5"/>
  <c r="X1805" i="5" s="1"/>
  <c r="V1806" i="5"/>
  <c r="E1806" i="5"/>
  <c r="X1806" i="5" s="1"/>
  <c r="V1807" i="5"/>
  <c r="E1807" i="5"/>
  <c r="V1808" i="5"/>
  <c r="E1808" i="5"/>
  <c r="X1808" i="5" s="1"/>
  <c r="V1809" i="5"/>
  <c r="E1809" i="5"/>
  <c r="V1810" i="5"/>
  <c r="E1810" i="5"/>
  <c r="X1810" i="5" s="1"/>
  <c r="V1811" i="5"/>
  <c r="E1811" i="5"/>
  <c r="X1811" i="5" s="1"/>
  <c r="V1812" i="5"/>
  <c r="E1812" i="5"/>
  <c r="X1812" i="5" s="1"/>
  <c r="V1813" i="5"/>
  <c r="E1813" i="5"/>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V1822" i="5"/>
  <c r="E1822" i="5"/>
  <c r="X1822" i="5" s="1"/>
  <c r="V1823" i="5"/>
  <c r="E1823" i="5"/>
  <c r="X1823" i="5" s="1"/>
  <c r="V1824" i="5"/>
  <c r="E1824" i="5"/>
  <c r="X1824" i="5" s="1"/>
  <c r="V1825" i="5"/>
  <c r="E1825" i="5"/>
  <c r="V1826" i="5"/>
  <c r="E1826" i="5"/>
  <c r="X1826" i="5" s="1"/>
  <c r="V1827" i="5"/>
  <c r="E1827" i="5"/>
  <c r="V1828" i="5"/>
  <c r="E1828" i="5"/>
  <c r="X1828" i="5" s="1"/>
  <c r="V1829" i="5"/>
  <c r="E1829" i="5"/>
  <c r="X1829" i="5" s="1"/>
  <c r="V1830" i="5"/>
  <c r="E1830" i="5"/>
  <c r="X1830" i="5" s="1"/>
  <c r="V1831" i="5"/>
  <c r="E1831" i="5"/>
  <c r="V1832" i="5"/>
  <c r="E1832" i="5"/>
  <c r="X1832" i="5" s="1"/>
  <c r="V1833" i="5"/>
  <c r="E1833" i="5"/>
  <c r="V1834" i="5"/>
  <c r="E1834" i="5"/>
  <c r="X1834" i="5" s="1"/>
  <c r="V1835" i="5"/>
  <c r="E1835" i="5"/>
  <c r="X1835" i="5" s="1"/>
  <c r="V1836" i="5"/>
  <c r="E1836" i="5"/>
  <c r="X1836" i="5" s="1"/>
  <c r="V1837" i="5"/>
  <c r="E1837" i="5"/>
  <c r="V1838" i="5"/>
  <c r="E1838" i="5"/>
  <c r="X1838" i="5" s="1"/>
  <c r="V1839" i="5"/>
  <c r="E1839" i="5"/>
  <c r="X1839" i="5" s="1"/>
  <c r="V1840" i="5"/>
  <c r="E1840" i="5"/>
  <c r="X1840" i="5" s="1"/>
  <c r="V1841" i="5"/>
  <c r="E1841" i="5"/>
  <c r="X1841" i="5" s="1"/>
  <c r="V1842" i="5"/>
  <c r="E1842" i="5"/>
  <c r="X1842" i="5" s="1"/>
  <c r="V1843" i="5"/>
  <c r="E1843" i="5"/>
  <c r="V1844" i="5"/>
  <c r="E1844" i="5"/>
  <c r="X1844" i="5" s="1"/>
  <c r="V1845" i="5"/>
  <c r="E1845" i="5"/>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X1859" i="5" s="1"/>
  <c r="V1860" i="5"/>
  <c r="E1860" i="5"/>
  <c r="X1860" i="5" s="1"/>
  <c r="V1861" i="5"/>
  <c r="E1861" i="5"/>
  <c r="V1862" i="5"/>
  <c r="E1862" i="5"/>
  <c r="X1862" i="5" s="1"/>
  <c r="V1863" i="5"/>
  <c r="E1863" i="5"/>
  <c r="X1863" i="5" s="1"/>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X1907" i="5" s="1"/>
  <c r="V1908" i="5"/>
  <c r="E1908" i="5"/>
  <c r="X1908" i="5" s="1"/>
  <c r="V1909" i="5"/>
  <c r="E1909" i="5"/>
  <c r="V1910" i="5"/>
  <c r="E1910" i="5"/>
  <c r="X1910" i="5" s="1"/>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X1919" i="5" s="1"/>
  <c r="V1920" i="5"/>
  <c r="E1920" i="5"/>
  <c r="X1920" i="5" s="1"/>
  <c r="V1921" i="5"/>
  <c r="E1921" i="5"/>
  <c r="V1922" i="5"/>
  <c r="E1922" i="5"/>
  <c r="X1922" i="5" s="1"/>
  <c r="V1923" i="5"/>
  <c r="E1923" i="5"/>
  <c r="X1923" i="5" s="1"/>
  <c r="V1924" i="5"/>
  <c r="E1924" i="5"/>
  <c r="X1924" i="5" s="1"/>
  <c r="V1925" i="5"/>
  <c r="E1925" i="5"/>
  <c r="X1925" i="5" s="1"/>
  <c r="V1926" i="5"/>
  <c r="E1926" i="5"/>
  <c r="X1926" i="5" s="1"/>
  <c r="V1927" i="5"/>
  <c r="E1927" i="5"/>
  <c r="V1928" i="5"/>
  <c r="E1928" i="5"/>
  <c r="X1928" i="5" s="1"/>
  <c r="V1929" i="5"/>
  <c r="E1929" i="5"/>
  <c r="V1930" i="5"/>
  <c r="E1930" i="5"/>
  <c r="X1930" i="5" s="1"/>
  <c r="V1931" i="5"/>
  <c r="E1931" i="5"/>
  <c r="X1931" i="5" s="1"/>
  <c r="V1932" i="5"/>
  <c r="E1932" i="5"/>
  <c r="X1932" i="5" s="1"/>
  <c r="V1933" i="5"/>
  <c r="E1933" i="5"/>
  <c r="V1934" i="5"/>
  <c r="E1934" i="5"/>
  <c r="X1934" i="5" s="1"/>
  <c r="V1935" i="5"/>
  <c r="E1935" i="5"/>
  <c r="X1935" i="5" s="1"/>
  <c r="V1936" i="5"/>
  <c r="E1936" i="5"/>
  <c r="X1936" i="5" s="1"/>
  <c r="V1937" i="5"/>
  <c r="E1937" i="5"/>
  <c r="X1937" i="5" s="1"/>
  <c r="V1938" i="5"/>
  <c r="E1938" i="5"/>
  <c r="X1938" i="5" s="1"/>
  <c r="V1939" i="5"/>
  <c r="E1939" i="5"/>
  <c r="V1940" i="5"/>
  <c r="E1940" i="5"/>
  <c r="X1940" i="5" s="1"/>
  <c r="V1941" i="5"/>
  <c r="E1941" i="5"/>
  <c r="V1942" i="5"/>
  <c r="E1942" i="5"/>
  <c r="X1942" i="5" s="1"/>
  <c r="V1943" i="5"/>
  <c r="E1943" i="5"/>
  <c r="X1943" i="5" s="1"/>
  <c r="V1944" i="5"/>
  <c r="E1944" i="5"/>
  <c r="X1944" i="5" s="1"/>
  <c r="V1945" i="5"/>
  <c r="E1945" i="5"/>
  <c r="V1946" i="5"/>
  <c r="E1946" i="5"/>
  <c r="X1946" i="5" s="1"/>
  <c r="V1947" i="5"/>
  <c r="E1947" i="5"/>
  <c r="X1947" i="5" s="1"/>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V1978" i="5"/>
  <c r="E1978" i="5"/>
  <c r="X1978" i="5" s="1"/>
  <c r="V1979" i="5"/>
  <c r="E1979" i="5"/>
  <c r="X1979" i="5" s="1"/>
  <c r="V1980" i="5"/>
  <c r="E1980" i="5"/>
  <c r="X1980" i="5" s="1"/>
  <c r="V1981" i="5"/>
  <c r="E1981" i="5"/>
  <c r="V1982" i="5"/>
  <c r="E1982" i="5"/>
  <c r="X1982" i="5" s="1"/>
  <c r="V1983" i="5"/>
  <c r="E1983" i="5"/>
  <c r="X1983" i="5" s="1"/>
  <c r="V1984" i="5"/>
  <c r="E1984" i="5"/>
  <c r="X1984" i="5" s="1"/>
  <c r="V1985" i="5"/>
  <c r="E1985" i="5"/>
  <c r="X1985" i="5" s="1"/>
  <c r="V1986" i="5"/>
  <c r="E1986" i="5"/>
  <c r="X1986" i="5" s="1"/>
  <c r="V1987" i="5"/>
  <c r="E1987" i="5"/>
  <c r="V1988" i="5"/>
  <c r="E1988" i="5"/>
  <c r="X1988" i="5" s="1"/>
  <c r="V1989" i="5"/>
  <c r="E1989" i="5"/>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X2015" i="5" s="1"/>
  <c r="V2016" i="5"/>
  <c r="E2016" i="5"/>
  <c r="X2016" i="5" s="1"/>
  <c r="V2017" i="5"/>
  <c r="E2017" i="5"/>
  <c r="V2018" i="5"/>
  <c r="E2018" i="5"/>
  <c r="X2018" i="5" s="1"/>
  <c r="V2019" i="5"/>
  <c r="E2019" i="5"/>
  <c r="X2019" i="5" s="1"/>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X2027" i="5" s="1"/>
  <c r="V2028" i="5"/>
  <c r="E2028" i="5"/>
  <c r="X2028" i="5" s="1"/>
  <c r="V2029" i="5"/>
  <c r="E2029" i="5"/>
  <c r="V2030" i="5"/>
  <c r="E2030" i="5"/>
  <c r="X2030" i="5" s="1"/>
  <c r="V2031" i="5"/>
  <c r="E2031" i="5"/>
  <c r="X2031" i="5" s="1"/>
  <c r="V2032" i="5"/>
  <c r="E2032" i="5"/>
  <c r="X2032" i="5" s="1"/>
  <c r="V2033" i="5"/>
  <c r="E2033" i="5"/>
  <c r="X2033" i="5" s="1"/>
  <c r="V2034" i="5"/>
  <c r="E2034" i="5"/>
  <c r="X2034" i="5" s="1"/>
  <c r="V2035" i="5"/>
  <c r="E2035" i="5"/>
  <c r="V2036" i="5"/>
  <c r="E2036" i="5"/>
  <c r="X2036" i="5" s="1"/>
  <c r="V2037" i="5"/>
  <c r="E2037" i="5"/>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V2048" i="5"/>
  <c r="E2048" i="5"/>
  <c r="X2048" i="5" s="1"/>
  <c r="V2049" i="5"/>
  <c r="E2049" i="5"/>
  <c r="X2049" i="5" s="1"/>
  <c r="V2050" i="5"/>
  <c r="E2050" i="5"/>
  <c r="X2050" i="5" s="1"/>
  <c r="V2051" i="5"/>
  <c r="E2051" i="5"/>
  <c r="X2051" i="5" s="1"/>
  <c r="V2052" i="5"/>
  <c r="E2052" i="5"/>
  <c r="X2052" i="5" s="1"/>
  <c r="V2053" i="5"/>
  <c r="E2053" i="5"/>
  <c r="V2054" i="5"/>
  <c r="E2054" i="5"/>
  <c r="X2054" i="5" s="1"/>
  <c r="V2055" i="5"/>
  <c r="E2055" i="5"/>
  <c r="X2055" i="5" s="1"/>
  <c r="V2056" i="5"/>
  <c r="E2056" i="5"/>
  <c r="X2056" i="5" s="1"/>
  <c r="V2057" i="5"/>
  <c r="E2057" i="5"/>
  <c r="X2057" i="5" s="1"/>
  <c r="V2058" i="5"/>
  <c r="E2058" i="5"/>
  <c r="X2058" i="5" s="1"/>
  <c r="V2059" i="5"/>
  <c r="E2059" i="5"/>
  <c r="V2060" i="5"/>
  <c r="E2060" i="5"/>
  <c r="X2060" i="5" s="1"/>
  <c r="V2061" i="5"/>
  <c r="E2061" i="5"/>
  <c r="X2061" i="5" s="1"/>
  <c r="V2062" i="5"/>
  <c r="E2062" i="5"/>
  <c r="X2062" i="5" s="1"/>
  <c r="V2063" i="5"/>
  <c r="E2063" i="5"/>
  <c r="X2063" i="5" s="1"/>
  <c r="V2064" i="5"/>
  <c r="E2064" i="5"/>
  <c r="X2064" i="5" s="1"/>
  <c r="V2065" i="5"/>
  <c r="E2065" i="5"/>
  <c r="V2066" i="5"/>
  <c r="E2066" i="5"/>
  <c r="X2066" i="5" s="1"/>
  <c r="V2067" i="5"/>
  <c r="E2067" i="5"/>
  <c r="X2067" i="5" s="1"/>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V2078" i="5"/>
  <c r="E2078" i="5"/>
  <c r="X2078" i="5" s="1"/>
  <c r="V2079" i="5"/>
  <c r="E2079" i="5"/>
  <c r="X2079" i="5" s="1"/>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X2087" i="5" s="1"/>
  <c r="V2088" i="5"/>
  <c r="E2088" i="5"/>
  <c r="X2088" i="5" s="1"/>
  <c r="V2089" i="5"/>
  <c r="E2089" i="5"/>
  <c r="V2090" i="5"/>
  <c r="E2090" i="5"/>
  <c r="X2090" i="5" s="1"/>
  <c r="V2091" i="5"/>
  <c r="E2091" i="5"/>
  <c r="X2091" i="5" s="1"/>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X2099" i="5" s="1"/>
  <c r="V2100" i="5"/>
  <c r="E2100" i="5"/>
  <c r="X2100" i="5" s="1"/>
  <c r="V2101" i="5"/>
  <c r="E2101" i="5"/>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V2126" i="5"/>
  <c r="E2126" i="5"/>
  <c r="X2126" i="5" s="1"/>
  <c r="V2127" i="5"/>
  <c r="E2127" i="5"/>
  <c r="X2127" i="5" s="1"/>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X2147" i="5" s="1"/>
  <c r="V2148" i="5"/>
  <c r="E2148" i="5"/>
  <c r="X2148" i="5" s="1"/>
  <c r="V2149" i="5"/>
  <c r="E2149" i="5"/>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X2159" i="5" s="1"/>
  <c r="V2160" i="5"/>
  <c r="E2160" i="5"/>
  <c r="X2160" i="5" s="1"/>
  <c r="V2161" i="5"/>
  <c r="E2161" i="5"/>
  <c r="V2162" i="5"/>
  <c r="E2162" i="5"/>
  <c r="X2162" i="5" s="1"/>
  <c r="V2163" i="5"/>
  <c r="E2163" i="5"/>
  <c r="X2163" i="5" s="1"/>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X2171" i="5" s="1"/>
  <c r="V2172" i="5"/>
  <c r="E2172" i="5"/>
  <c r="X2172" i="5" s="1"/>
  <c r="V2173" i="5"/>
  <c r="E2173" i="5"/>
  <c r="V2174" i="5"/>
  <c r="E2174" i="5"/>
  <c r="X2174" i="5" s="1"/>
  <c r="V2175" i="5"/>
  <c r="E2175" i="5"/>
  <c r="X2175" i="5" s="1"/>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X2183" i="5" s="1"/>
  <c r="V2184" i="5"/>
  <c r="E2184" i="5"/>
  <c r="X2184" i="5" s="1"/>
  <c r="V2185" i="5"/>
  <c r="E2185" i="5"/>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X2195" i="5" s="1"/>
  <c r="V2196" i="5"/>
  <c r="E2196" i="5"/>
  <c r="X2196" i="5" s="1"/>
  <c r="V2197" i="5"/>
  <c r="E2197" i="5"/>
  <c r="V2198" i="5"/>
  <c r="E2198" i="5"/>
  <c r="X2198" i="5" s="1"/>
  <c r="V2199" i="5"/>
  <c r="E2199" i="5"/>
  <c r="X2199" i="5" s="1"/>
  <c r="V2200" i="5"/>
  <c r="E2200" i="5"/>
  <c r="X2200" i="5" s="1"/>
  <c r="V2201" i="5"/>
  <c r="E2201" i="5"/>
  <c r="X2201" i="5" s="1"/>
  <c r="V2202" i="5"/>
  <c r="E2202" i="5"/>
  <c r="X2202" i="5" s="1"/>
  <c r="V2203" i="5"/>
  <c r="E2203" i="5"/>
  <c r="V2204" i="5"/>
  <c r="E2204" i="5"/>
  <c r="X2204" i="5" s="1"/>
  <c r="V2205" i="5"/>
  <c r="E2205" i="5"/>
  <c r="X2205" i="5" s="1"/>
  <c r="V2206" i="5"/>
  <c r="E2206" i="5"/>
  <c r="X2206" i="5" s="1"/>
  <c r="V2207" i="5"/>
  <c r="E2207" i="5"/>
  <c r="X2207" i="5" s="1"/>
  <c r="V2208" i="5"/>
  <c r="E2208" i="5"/>
  <c r="X2208" i="5" s="1"/>
  <c r="V2209" i="5"/>
  <c r="E2209" i="5"/>
  <c r="V2210" i="5"/>
  <c r="E2210" i="5"/>
  <c r="X2210" i="5" s="1"/>
  <c r="V2211" i="5"/>
  <c r="E2211" i="5"/>
  <c r="X2211" i="5" s="1"/>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X2219" i="5" s="1"/>
  <c r="V2220" i="5"/>
  <c r="E2220" i="5"/>
  <c r="X2220" i="5" s="1"/>
  <c r="V2221" i="5"/>
  <c r="E2221" i="5"/>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X2231" i="5" s="1"/>
  <c r="V2232" i="5"/>
  <c r="E2232" i="5"/>
  <c r="X2232" i="5" s="1"/>
  <c r="V2233" i="5"/>
  <c r="E2233" i="5"/>
  <c r="V2234" i="5"/>
  <c r="E2234" i="5"/>
  <c r="X2234" i="5" s="1"/>
  <c r="V2235" i="5"/>
  <c r="E2235" i="5"/>
  <c r="X2235" i="5" s="1"/>
  <c r="V2236" i="5"/>
  <c r="E2236" i="5"/>
  <c r="X2236" i="5" s="1"/>
  <c r="V2237" i="5"/>
  <c r="E2237" i="5"/>
  <c r="X2237" i="5" s="1"/>
  <c r="V2238" i="5"/>
  <c r="E2238" i="5"/>
  <c r="X2238" i="5" s="1"/>
  <c r="V2239" i="5"/>
  <c r="E2239" i="5"/>
  <c r="V2240" i="5"/>
  <c r="E2240" i="5"/>
  <c r="X2240" i="5" s="1"/>
  <c r="V2241" i="5"/>
  <c r="E2241" i="5"/>
  <c r="V2242" i="5"/>
  <c r="E2242" i="5"/>
  <c r="X2242" i="5" s="1"/>
  <c r="V2243" i="5"/>
  <c r="E2243" i="5"/>
  <c r="X2243" i="5" s="1"/>
  <c r="V2244" i="5"/>
  <c r="E2244" i="5"/>
  <c r="X2244" i="5" s="1"/>
  <c r="V2245" i="5"/>
  <c r="E2245" i="5"/>
  <c r="V2246" i="5"/>
  <c r="E2246" i="5"/>
  <c r="X2246" i="5" s="1"/>
  <c r="V2247" i="5"/>
  <c r="E2247" i="5"/>
  <c r="X2247" i="5" s="1"/>
  <c r="V2248" i="5"/>
  <c r="E2248" i="5"/>
  <c r="X2248" i="5" s="1"/>
  <c r="V2249" i="5"/>
  <c r="E2249" i="5"/>
  <c r="X2249" i="5" s="1"/>
  <c r="V2250" i="5"/>
  <c r="E2250" i="5"/>
  <c r="X2250" i="5" s="1"/>
  <c r="V2251" i="5"/>
  <c r="E2251" i="5"/>
  <c r="V2252" i="5"/>
  <c r="E2252" i="5"/>
  <c r="X2252" i="5" s="1"/>
  <c r="V2253" i="5"/>
  <c r="E2253" i="5"/>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V2264" i="5"/>
  <c r="E2264" i="5"/>
  <c r="X2264" i="5" s="1"/>
  <c r="V2265" i="5"/>
  <c r="E2265" i="5"/>
  <c r="V2266" i="5"/>
  <c r="E2266" i="5"/>
  <c r="X2266" i="5" s="1"/>
  <c r="V2267" i="5"/>
  <c r="E2267" i="5"/>
  <c r="X2267" i="5" s="1"/>
  <c r="V2268" i="5"/>
  <c r="E2268" i="5"/>
  <c r="X2268" i="5" s="1"/>
  <c r="V2269" i="5"/>
  <c r="E2269" i="5"/>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X2291" i="5" s="1"/>
  <c r="V2292" i="5"/>
  <c r="E2292" i="5"/>
  <c r="X2292" i="5" s="1"/>
  <c r="V2293" i="5"/>
  <c r="E2293" i="5"/>
  <c r="V2294" i="5"/>
  <c r="E2294" i="5"/>
  <c r="X2294" i="5" s="1"/>
  <c r="V2295" i="5"/>
  <c r="E2295" i="5"/>
  <c r="X2295" i="5" s="1"/>
  <c r="V2296" i="5"/>
  <c r="E2296" i="5"/>
  <c r="X2296" i="5" s="1"/>
  <c r="V2297" i="5"/>
  <c r="E2297" i="5"/>
  <c r="X2297" i="5" s="1"/>
  <c r="V2298" i="5"/>
  <c r="E2298" i="5"/>
  <c r="X2298" i="5" s="1"/>
  <c r="V2299" i="5"/>
  <c r="E2299" i="5"/>
  <c r="V2300" i="5"/>
  <c r="E2300" i="5"/>
  <c r="X2300" i="5" s="1"/>
  <c r="V2301" i="5"/>
  <c r="E2301" i="5"/>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V2312" i="5"/>
  <c r="E2312" i="5"/>
  <c r="X2312" i="5" s="1"/>
  <c r="V2313" i="5"/>
  <c r="E2313" i="5"/>
  <c r="V2314" i="5"/>
  <c r="E2314" i="5"/>
  <c r="X2314" i="5" s="1"/>
  <c r="V2315" i="5"/>
  <c r="E2315" i="5"/>
  <c r="X2315" i="5" s="1"/>
  <c r="V2316" i="5"/>
  <c r="E2316" i="5"/>
  <c r="X2316" i="5" s="1"/>
  <c r="V2317" i="5"/>
  <c r="E2317" i="5"/>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V2342" i="5"/>
  <c r="E2342" i="5"/>
  <c r="X2342" i="5" s="1"/>
  <c r="V2343" i="5"/>
  <c r="E2343" i="5"/>
  <c r="X2343" i="5" s="1"/>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X2351" i="5" s="1"/>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X2363" i="5" s="1"/>
  <c r="V2364" i="5"/>
  <c r="E2364" i="5"/>
  <c r="X2364" i="5" s="1"/>
  <c r="V2365" i="5"/>
  <c r="E2365" i="5"/>
  <c r="V2366" i="5"/>
  <c r="E2366" i="5"/>
  <c r="X2366" i="5" s="1"/>
  <c r="V2367" i="5"/>
  <c r="E2367" i="5"/>
  <c r="X2367" i="5" s="1"/>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X2375" i="5" s="1"/>
  <c r="V2376" i="5"/>
  <c r="E2376" i="5"/>
  <c r="X2376" i="5" s="1"/>
  <c r="V2377" i="5"/>
  <c r="E2377" i="5"/>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V2386" i="5"/>
  <c r="E2386" i="5"/>
  <c r="X2386" i="5" s="1"/>
  <c r="V2387" i="5"/>
  <c r="E2387" i="5"/>
  <c r="X2387" i="5" s="1"/>
  <c r="V2388" i="5"/>
  <c r="E2388" i="5"/>
  <c r="X2388" i="5" s="1"/>
  <c r="V2389" i="5"/>
  <c r="E2389" i="5"/>
  <c r="V2390" i="5"/>
  <c r="E2390" i="5"/>
  <c r="X2390" i="5" s="1"/>
  <c r="V2391" i="5"/>
  <c r="E2391" i="5"/>
  <c r="V2392" i="5"/>
  <c r="E2392" i="5"/>
  <c r="X2392" i="5" s="1"/>
  <c r="V2393" i="5"/>
  <c r="E2393" i="5"/>
  <c r="X2393" i="5" s="1"/>
  <c r="V2394" i="5"/>
  <c r="E2394" i="5"/>
  <c r="X2394" i="5" s="1"/>
  <c r="V2395" i="5"/>
  <c r="E2395" i="5"/>
  <c r="V2396" i="5"/>
  <c r="E2396" i="5"/>
  <c r="X2396" i="5" s="1"/>
  <c r="V2397" i="5"/>
  <c r="E2397" i="5"/>
  <c r="V2398" i="5"/>
  <c r="E2398" i="5"/>
  <c r="X2398" i="5" s="1"/>
  <c r="V2399" i="5"/>
  <c r="E2399" i="5"/>
  <c r="X2399" i="5" s="1"/>
  <c r="V2400" i="5"/>
  <c r="E2400" i="5"/>
  <c r="X2400" i="5" s="1"/>
  <c r="V2401" i="5"/>
  <c r="E2401" i="5"/>
  <c r="V2402" i="5"/>
  <c r="E2402" i="5"/>
  <c r="X2402" i="5" s="1"/>
  <c r="V2403" i="5"/>
  <c r="E2403" i="5"/>
  <c r="X2403" i="5" s="1"/>
  <c r="V2404" i="5"/>
  <c r="E2404" i="5"/>
  <c r="X2404" i="5" s="1"/>
  <c r="V2405" i="5"/>
  <c r="E2405" i="5"/>
  <c r="X2405" i="5" s="1"/>
  <c r="V2406" i="5"/>
  <c r="E2406" i="5"/>
  <c r="X2406" i="5" s="1"/>
  <c r="V2407" i="5"/>
  <c r="E2407" i="5"/>
  <c r="V2408" i="5"/>
  <c r="E2408" i="5"/>
  <c r="X2408" i="5" s="1"/>
  <c r="V2409" i="5"/>
  <c r="E2409" i="5"/>
  <c r="V2410" i="5"/>
  <c r="E2410" i="5"/>
  <c r="X2410" i="5" s="1"/>
  <c r="V2411" i="5"/>
  <c r="E2411" i="5"/>
  <c r="X2411" i="5" s="1"/>
  <c r="V2412" i="5"/>
  <c r="E2412" i="5"/>
  <c r="X2412" i="5" s="1"/>
  <c r="V2413" i="5"/>
  <c r="E2413" i="5"/>
  <c r="V2414" i="5"/>
  <c r="E2414" i="5"/>
  <c r="X2414" i="5" s="1"/>
  <c r="V2415" i="5"/>
  <c r="E2415" i="5"/>
  <c r="X2415" i="5" s="1"/>
  <c r="V2416" i="5"/>
  <c r="E2416" i="5"/>
  <c r="X2416" i="5" s="1"/>
  <c r="V2417" i="5"/>
  <c r="E2417" i="5"/>
  <c r="X2417" i="5" s="1"/>
  <c r="V2418" i="5"/>
  <c r="E2418" i="5"/>
  <c r="X2418" i="5" s="1"/>
  <c r="V2419" i="5"/>
  <c r="E2419" i="5"/>
  <c r="V2420" i="5"/>
  <c r="E2420" i="5"/>
  <c r="X2420" i="5" s="1"/>
  <c r="V2421" i="5"/>
  <c r="E2421" i="5"/>
  <c r="V2422" i="5"/>
  <c r="E2422" i="5"/>
  <c r="X2422" i="5" s="1"/>
  <c r="V2423" i="5"/>
  <c r="E2423" i="5"/>
  <c r="X2423" i="5" s="1"/>
  <c r="V2424" i="5"/>
  <c r="E2424" i="5"/>
  <c r="X2424" i="5" s="1"/>
  <c r="V2425" i="5"/>
  <c r="E2425" i="5"/>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V2438" i="5"/>
  <c r="E2438" i="5"/>
  <c r="X2438" i="5" s="1"/>
  <c r="V2439" i="5"/>
  <c r="E2439" i="5"/>
  <c r="X2439" i="5" s="1"/>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X2459" i="5" s="1"/>
  <c r="V2460" i="5"/>
  <c r="E2460" i="5"/>
  <c r="X2460" i="5" s="1"/>
  <c r="V2461" i="5"/>
  <c r="E2461" i="5"/>
  <c r="V2462" i="5"/>
  <c r="E2462" i="5"/>
  <c r="X2462" i="5" s="1"/>
  <c r="V2463" i="5"/>
  <c r="E2463" i="5"/>
  <c r="V2464" i="5"/>
  <c r="E2464" i="5"/>
  <c r="X2464" i="5" s="1"/>
  <c r="V2465" i="5"/>
  <c r="E2465" i="5"/>
  <c r="X2465" i="5" s="1"/>
  <c r="V2466" i="5"/>
  <c r="E2466" i="5"/>
  <c r="X2466" i="5" s="1"/>
  <c r="V2467" i="5"/>
  <c r="E2467" i="5"/>
  <c r="V2468" i="5"/>
  <c r="E2468" i="5"/>
  <c r="X2468" i="5" s="1"/>
  <c r="V2469" i="5"/>
  <c r="E2469" i="5"/>
  <c r="V2470" i="5"/>
  <c r="E2470" i="5"/>
  <c r="X2470" i="5" s="1"/>
  <c r="V2471" i="5"/>
  <c r="E2471" i="5"/>
  <c r="X2471" i="5" s="1"/>
  <c r="V2472" i="5"/>
  <c r="E2472" i="5"/>
  <c r="X2472" i="5" s="1"/>
  <c r="V2473" i="5"/>
  <c r="E2473" i="5"/>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X2486" i="5" s="1"/>
  <c r="V2487" i="5"/>
  <c r="E2487" i="5"/>
  <c r="X2487" i="5" s="1"/>
  <c r="V2488" i="5"/>
  <c r="E2488" i="5"/>
  <c r="X2488" i="5" s="1"/>
  <c r="V2489" i="5"/>
  <c r="E2489" i="5"/>
  <c r="X2489" i="5" s="1"/>
  <c r="V2490" i="5"/>
  <c r="E2490" i="5"/>
  <c r="X2490" i="5" s="1"/>
  <c r="V2491" i="5"/>
  <c r="E2491" i="5"/>
  <c r="V2492" i="5"/>
  <c r="E2492" i="5"/>
  <c r="X2492" i="5" s="1"/>
  <c r="V2493" i="5"/>
  <c r="E2493" i="5"/>
  <c r="X2493" i="5" s="1"/>
  <c r="V2494" i="5"/>
  <c r="E2494" i="5"/>
  <c r="X2494" i="5" s="1"/>
  <c r="V2495" i="5"/>
  <c r="E2495" i="5"/>
  <c r="X2495" i="5" s="1"/>
  <c r="V2496" i="5"/>
  <c r="E2496" i="5"/>
  <c r="X2496" i="5" s="1"/>
  <c r="V2497" i="5"/>
  <c r="E2497" i="5"/>
  <c r="V2498" i="5"/>
  <c r="E2498" i="5"/>
  <c r="X2498" i="5" s="1"/>
  <c r="E2499" i="5"/>
  <c r="V2504" i="5"/>
  <c r="E2504" i="5"/>
  <c r="X2504" i="5" s="1"/>
  <c r="F39" i="6"/>
  <c r="F98" i="6" s="1"/>
  <c r="F28" i="6"/>
  <c r="F17" i="6"/>
  <c r="C123" i="6"/>
  <c r="C122" i="6"/>
  <c r="C121" i="6"/>
  <c r="C120" i="6"/>
  <c r="G102" i="6"/>
  <c r="G101" i="6"/>
  <c r="G100" i="6"/>
  <c r="G88" i="6"/>
  <c r="G87" i="6"/>
  <c r="G86" i="6"/>
  <c r="G85" i="6"/>
  <c r="G84" i="6"/>
  <c r="G83" i="6"/>
  <c r="G75" i="6"/>
  <c r="G74" i="6"/>
  <c r="G73" i="6"/>
  <c r="G72" i="6"/>
  <c r="J74" i="6"/>
  <c r="G66" i="6"/>
  <c r="G65" i="6"/>
  <c r="G64" i="6"/>
  <c r="G62" i="6"/>
  <c r="G61" i="6"/>
  <c r="G55" i="6"/>
  <c r="G54" i="6"/>
  <c r="G53" i="6"/>
  <c r="G52" i="6"/>
  <c r="G44" i="6"/>
  <c r="G43" i="6"/>
  <c r="G42" i="6"/>
  <c r="G40" i="6"/>
  <c r="G39" i="6"/>
  <c r="G33" i="6"/>
  <c r="G31" i="6"/>
  <c r="G30" i="6"/>
  <c r="G29" i="6"/>
  <c r="G28" i="6"/>
  <c r="G17" i="6"/>
  <c r="H17" i="6" s="1"/>
  <c r="D17" i="6" s="1"/>
  <c r="H7" i="6"/>
  <c r="D7"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s="1"/>
  <c r="B22" i="13"/>
  <c r="C4" i="8"/>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8" i="6"/>
  <c r="G109" i="6"/>
  <c r="G110" i="6"/>
  <c r="G111" i="6"/>
  <c r="G13" i="6"/>
  <c r="H13" i="6" s="1"/>
  <c r="D13" i="6" s="1"/>
  <c r="F6" i="6"/>
  <c r="H6" i="6" s="1"/>
  <c r="D6" i="6" s="1"/>
  <c r="G6" i="6"/>
  <c r="G12" i="6"/>
  <c r="H12" i="6" s="1"/>
  <c r="D12" i="6" s="1"/>
  <c r="H14" i="6"/>
  <c r="H16" i="6"/>
  <c r="I4" i="6"/>
  <c r="I5" i="6"/>
  <c r="J5" i="6"/>
  <c r="I6" i="6"/>
  <c r="J6" i="6"/>
  <c r="I9" i="6"/>
  <c r="J9" i="6"/>
  <c r="I10" i="6"/>
  <c r="J10" i="6"/>
  <c r="I11" i="6"/>
  <c r="J11" i="6"/>
  <c r="I12" i="6"/>
  <c r="J12" i="6"/>
  <c r="I13" i="6"/>
  <c r="I15" i="6"/>
  <c r="J15" i="6"/>
  <c r="I17" i="6"/>
  <c r="J17" i="6"/>
  <c r="I18" i="6"/>
  <c r="C18" i="6" s="1"/>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5" i="5"/>
  <c r="X19" i="5"/>
  <c r="X21" i="5"/>
  <c r="X25" i="5"/>
  <c r="X27" i="5"/>
  <c r="X31" i="5"/>
  <c r="X33" i="5"/>
  <c r="X37" i="5"/>
  <c r="X39" i="5"/>
  <c r="X43" i="5"/>
  <c r="X45" i="5"/>
  <c r="X49" i="5"/>
  <c r="X55" i="5"/>
  <c r="X57" i="5"/>
  <c r="X61" i="5"/>
  <c r="X63" i="5"/>
  <c r="X67" i="5"/>
  <c r="X69" i="5"/>
  <c r="X73" i="5"/>
  <c r="X75" i="5"/>
  <c r="X79" i="5"/>
  <c r="X81" i="5"/>
  <c r="X85" i="5"/>
  <c r="X91" i="5"/>
  <c r="X93" i="5"/>
  <c r="X97" i="5"/>
  <c r="X99" i="5"/>
  <c r="X103" i="5"/>
  <c r="X105" i="5"/>
  <c r="X109" i="5"/>
  <c r="X111" i="5"/>
  <c r="X115" i="5"/>
  <c r="X117" i="5"/>
  <c r="X121" i="5"/>
  <c r="X127" i="5"/>
  <c r="X129" i="5"/>
  <c r="X133" i="5"/>
  <c r="X135" i="5"/>
  <c r="X139" i="5"/>
  <c r="X141" i="5"/>
  <c r="X145" i="5"/>
  <c r="X147" i="5"/>
  <c r="X151" i="5"/>
  <c r="X153" i="5"/>
  <c r="X157" i="5"/>
  <c r="X163" i="5"/>
  <c r="X165" i="5"/>
  <c r="X169" i="5"/>
  <c r="X171" i="5"/>
  <c r="X175" i="5"/>
  <c r="X177" i="5"/>
  <c r="X181" i="5"/>
  <c r="X183" i="5"/>
  <c r="X187" i="5"/>
  <c r="X189" i="5"/>
  <c r="X193" i="5"/>
  <c r="X199" i="5"/>
  <c r="X201" i="5"/>
  <c r="X205" i="5"/>
  <c r="X207" i="5"/>
  <c r="X211" i="5"/>
  <c r="X213" i="5"/>
  <c r="X217" i="5"/>
  <c r="X219" i="5"/>
  <c r="X223" i="5"/>
  <c r="X225" i="5"/>
  <c r="X229" i="5"/>
  <c r="X235" i="5"/>
  <c r="X237" i="5"/>
  <c r="X241" i="5"/>
  <c r="X243" i="5"/>
  <c r="X247" i="5"/>
  <c r="X249" i="5"/>
  <c r="X253" i="5"/>
  <c r="X255" i="5"/>
  <c r="X259" i="5"/>
  <c r="X261" i="5"/>
  <c r="X265" i="5"/>
  <c r="X271" i="5"/>
  <c r="X273" i="5"/>
  <c r="X277" i="5"/>
  <c r="X279" i="5"/>
  <c r="X283" i="5"/>
  <c r="X285" i="5"/>
  <c r="X289" i="5"/>
  <c r="X291" i="5"/>
  <c r="X295" i="5"/>
  <c r="X297" i="5"/>
  <c r="X301" i="5"/>
  <c r="X307" i="5"/>
  <c r="X309" i="5"/>
  <c r="X313" i="5"/>
  <c r="X315" i="5"/>
  <c r="X319" i="5"/>
  <c r="X321" i="5"/>
  <c r="X325" i="5"/>
  <c r="X327" i="5"/>
  <c r="X331" i="5"/>
  <c r="X333" i="5"/>
  <c r="X337" i="5"/>
  <c r="X343" i="5"/>
  <c r="X345" i="5"/>
  <c r="X349" i="5"/>
  <c r="X351" i="5"/>
  <c r="X355" i="5"/>
  <c r="X357" i="5"/>
  <c r="X361" i="5"/>
  <c r="X363" i="5"/>
  <c r="X367" i="5"/>
  <c r="X369" i="5"/>
  <c r="X373" i="5"/>
  <c r="X379" i="5"/>
  <c r="X381" i="5"/>
  <c r="X385" i="5"/>
  <c r="X391" i="5"/>
  <c r="X393" i="5"/>
  <c r="X397" i="5"/>
  <c r="X399" i="5"/>
  <c r="X403" i="5"/>
  <c r="X405" i="5"/>
  <c r="X409" i="5"/>
  <c r="X415" i="5"/>
  <c r="X417" i="5"/>
  <c r="X421" i="5"/>
  <c r="X427" i="5"/>
  <c r="X429" i="5"/>
  <c r="X433" i="5"/>
  <c r="X435" i="5"/>
  <c r="X439" i="5"/>
  <c r="X441" i="5"/>
  <c r="X445" i="5"/>
  <c r="X451" i="5"/>
  <c r="X453" i="5"/>
  <c r="X457" i="5"/>
  <c r="X463" i="5"/>
  <c r="X465" i="5"/>
  <c r="X469" i="5"/>
  <c r="X471" i="5"/>
  <c r="X475" i="5"/>
  <c r="X477" i="5"/>
  <c r="X481" i="5"/>
  <c r="X493" i="5"/>
  <c r="X499" i="5"/>
  <c r="X501" i="5"/>
  <c r="X505" i="5"/>
  <c r="X507" i="5"/>
  <c r="X511" i="5"/>
  <c r="X517" i="5"/>
  <c r="X523" i="5"/>
  <c r="X529" i="5"/>
  <c r="X535" i="5"/>
  <c r="X537" i="5"/>
  <c r="X541" i="5"/>
  <c r="X543" i="5"/>
  <c r="X547" i="5"/>
  <c r="X555" i="5"/>
  <c r="X559" i="5"/>
  <c r="X565" i="5"/>
  <c r="X567" i="5"/>
  <c r="X571" i="5"/>
  <c r="X577" i="5"/>
  <c r="X579" i="5"/>
  <c r="X583" i="5"/>
  <c r="X585" i="5"/>
  <c r="X589" i="5"/>
  <c r="X591" i="5"/>
  <c r="X595" i="5"/>
  <c r="X601" i="5"/>
  <c r="X603" i="5"/>
  <c r="X607" i="5"/>
  <c r="X613" i="5"/>
  <c r="X615" i="5"/>
  <c r="X619" i="5"/>
  <c r="X621" i="5"/>
  <c r="X625" i="5"/>
  <c r="X627" i="5"/>
  <c r="X637" i="5"/>
  <c r="X643" i="5"/>
  <c r="X649" i="5"/>
  <c r="X651" i="5"/>
  <c r="X655" i="5"/>
  <c r="X657" i="5"/>
  <c r="X661" i="5"/>
  <c r="X667" i="5"/>
  <c r="X673" i="5"/>
  <c r="X679" i="5"/>
  <c r="X685" i="5"/>
  <c r="X687" i="5"/>
  <c r="X691" i="5"/>
  <c r="X693" i="5"/>
  <c r="X699" i="5"/>
  <c r="X703" i="5"/>
  <c r="X705" i="5"/>
  <c r="X709" i="5"/>
  <c r="X715" i="5"/>
  <c r="X717" i="5"/>
  <c r="X721" i="5"/>
  <c r="X727" i="5"/>
  <c r="X729" i="5"/>
  <c r="X733" i="5"/>
  <c r="X735" i="5"/>
  <c r="X739" i="5"/>
  <c r="X741" i="5"/>
  <c r="X745" i="5"/>
  <c r="X751" i="5"/>
  <c r="X753" i="5"/>
  <c r="X757" i="5"/>
  <c r="X763" i="5"/>
  <c r="X765" i="5"/>
  <c r="X769" i="5"/>
  <c r="X771" i="5"/>
  <c r="X781" i="5"/>
  <c r="X787" i="5"/>
  <c r="X793" i="5"/>
  <c r="X799" i="5"/>
  <c r="X801" i="5"/>
  <c r="X805" i="5"/>
  <c r="X811" i="5"/>
  <c r="X817" i="5"/>
  <c r="X823" i="5"/>
  <c r="X829" i="5"/>
  <c r="X835" i="5"/>
  <c r="X837" i="5"/>
  <c r="X843" i="5"/>
  <c r="X847" i="5"/>
  <c r="X849" i="5"/>
  <c r="X853" i="5"/>
  <c r="X855" i="5"/>
  <c r="X859" i="5"/>
  <c r="X865" i="5"/>
  <c r="X867" i="5"/>
  <c r="X871" i="5"/>
  <c r="X877" i="5"/>
  <c r="X879" i="5"/>
  <c r="X883" i="5"/>
  <c r="X885" i="5"/>
  <c r="X889" i="5"/>
  <c r="X891" i="5"/>
  <c r="X895" i="5"/>
  <c r="X901" i="5"/>
  <c r="X903" i="5"/>
  <c r="X907" i="5"/>
  <c r="X913" i="5"/>
  <c r="X915" i="5"/>
  <c r="X925" i="5"/>
  <c r="X931" i="5"/>
  <c r="X937" i="5"/>
  <c r="X943" i="5"/>
  <c r="X949" i="5"/>
  <c r="X951" i="5"/>
  <c r="X955" i="5"/>
  <c r="X961" i="5"/>
  <c r="X967" i="5"/>
  <c r="X973" i="5"/>
  <c r="X979" i="5"/>
  <c r="X991" i="5"/>
  <c r="X993" i="5"/>
  <c r="X1003" i="5"/>
  <c r="X1011" i="5"/>
  <c r="X1015" i="5"/>
  <c r="X1027" i="5"/>
  <c r="X1039" i="5"/>
  <c r="X1041" i="5"/>
  <c r="X1051" i="5"/>
  <c r="X1059" i="5"/>
  <c r="X1063" i="5"/>
  <c r="X1075" i="5"/>
  <c r="X1087" i="5"/>
  <c r="X1089" i="5"/>
  <c r="X1099" i="5"/>
  <c r="X1107" i="5"/>
  <c r="X1111" i="5"/>
  <c r="X1123" i="5"/>
  <c r="X1135" i="5"/>
  <c r="X1137" i="5"/>
  <c r="X1147" i="5"/>
  <c r="X1155" i="5"/>
  <c r="X1159" i="5"/>
  <c r="X1171" i="5"/>
  <c r="X1183" i="5"/>
  <c r="X1185" i="5"/>
  <c r="X1195" i="5"/>
  <c r="X1203" i="5"/>
  <c r="X1207" i="5"/>
  <c r="X1219" i="5"/>
  <c r="X1231" i="5"/>
  <c r="X1233" i="5"/>
  <c r="X1243" i="5"/>
  <c r="X1251" i="5"/>
  <c r="X1255" i="5"/>
  <c r="X1267" i="5"/>
  <c r="X1279" i="5"/>
  <c r="X1281" i="5"/>
  <c r="X1291" i="5"/>
  <c r="X1299" i="5"/>
  <c r="X1303" i="5"/>
  <c r="X1315" i="5"/>
  <c r="X1327" i="5"/>
  <c r="X1329" i="5"/>
  <c r="X1339" i="5"/>
  <c r="X1347" i="5"/>
  <c r="X1351" i="5"/>
  <c r="X1363" i="5"/>
  <c r="X1375" i="5"/>
  <c r="X1377" i="5"/>
  <c r="X1387" i="5"/>
  <c r="X1395" i="5"/>
  <c r="X1399" i="5"/>
  <c r="X1411" i="5"/>
  <c r="X1423" i="5"/>
  <c r="X1425" i="5"/>
  <c r="X1435" i="5"/>
  <c r="X1443" i="5"/>
  <c r="X1447" i="5"/>
  <c r="X1459" i="5"/>
  <c r="X1471" i="5"/>
  <c r="X1473" i="5"/>
  <c r="X1483" i="5"/>
  <c r="X1491" i="5"/>
  <c r="X1495" i="5"/>
  <c r="X1507" i="5"/>
  <c r="X1519" i="5"/>
  <c r="X1521" i="5"/>
  <c r="X1531" i="5"/>
  <c r="X1539" i="5"/>
  <c r="X1543" i="5"/>
  <c r="X1555" i="5"/>
  <c r="X1567" i="5"/>
  <c r="X1569" i="5"/>
  <c r="X1579" i="5"/>
  <c r="X1587" i="5"/>
  <c r="X1591" i="5"/>
  <c r="X1603" i="5"/>
  <c r="X1615" i="5"/>
  <c r="X1617" i="5"/>
  <c r="X1627" i="5"/>
  <c r="X1635" i="5"/>
  <c r="X1639" i="5"/>
  <c r="X1651" i="5"/>
  <c r="X1663" i="5"/>
  <c r="X1665" i="5"/>
  <c r="X1675" i="5"/>
  <c r="X1683" i="5"/>
  <c r="X1687" i="5"/>
  <c r="X1699" i="5"/>
  <c r="X1711" i="5"/>
  <c r="X1713" i="5"/>
  <c r="X1717" i="5"/>
  <c r="X1719" i="5"/>
  <c r="X1723" i="5"/>
  <c r="X1725" i="5"/>
  <c r="X1729" i="5"/>
  <c r="X1735" i="5"/>
  <c r="X1737" i="5"/>
  <c r="X1741" i="5"/>
  <c r="X1747" i="5"/>
  <c r="X1749" i="5"/>
  <c r="X1753" i="5"/>
  <c r="X1755" i="5"/>
  <c r="X1759" i="5"/>
  <c r="X1761" i="5"/>
  <c r="X1765" i="5"/>
  <c r="X1771" i="5"/>
  <c r="X1773" i="5"/>
  <c r="X1777" i="5"/>
  <c r="X1783" i="5"/>
  <c r="X1785" i="5"/>
  <c r="X1789" i="5"/>
  <c r="X1791" i="5"/>
  <c r="X1795" i="5"/>
  <c r="X1797" i="5"/>
  <c r="X1801" i="5"/>
  <c r="X1807" i="5"/>
  <c r="X1809" i="5"/>
  <c r="X1813" i="5"/>
  <c r="X1819" i="5"/>
  <c r="X1821" i="5"/>
  <c r="X1825" i="5"/>
  <c r="X1827" i="5"/>
  <c r="X1831" i="5"/>
  <c r="X1833" i="5"/>
  <c r="X1837" i="5"/>
  <c r="X1843" i="5"/>
  <c r="X1845" i="5"/>
  <c r="X1849" i="5"/>
  <c r="X1855" i="5"/>
  <c r="X1861" i="5"/>
  <c r="X1867" i="5"/>
  <c r="X1873" i="5"/>
  <c r="X1885" i="5"/>
  <c r="X1887" i="5"/>
  <c r="X1891" i="5"/>
  <c r="X1897" i="5"/>
  <c r="X1903" i="5"/>
  <c r="X1909" i="5"/>
  <c r="X1915" i="5"/>
  <c r="X1921" i="5"/>
  <c r="X1927" i="5"/>
  <c r="X1929" i="5"/>
  <c r="X1933" i="5"/>
  <c r="X1939" i="5"/>
  <c r="X1941" i="5"/>
  <c r="X1945" i="5"/>
  <c r="X1951" i="5"/>
  <c r="X1957" i="5"/>
  <c r="X1969" i="5"/>
  <c r="X1975" i="5"/>
  <c r="X1977" i="5"/>
  <c r="X1981" i="5"/>
  <c r="X1987" i="5"/>
  <c r="X1989" i="5"/>
  <c r="X1993" i="5"/>
  <c r="X1999" i="5"/>
  <c r="X2011" i="5"/>
  <c r="X2017" i="5"/>
  <c r="X2023" i="5"/>
  <c r="X2029" i="5"/>
  <c r="X2035" i="5"/>
  <c r="X2037" i="5"/>
  <c r="X2041" i="5"/>
  <c r="X2047" i="5"/>
  <c r="X2053" i="5"/>
  <c r="X2059" i="5"/>
  <c r="X2065" i="5"/>
  <c r="X2071" i="5"/>
  <c r="X2077" i="5"/>
  <c r="X2083" i="5"/>
  <c r="X2089" i="5"/>
  <c r="X2095" i="5"/>
  <c r="X2101" i="5"/>
  <c r="X2107" i="5"/>
  <c r="X2113" i="5"/>
  <c r="X2115" i="5"/>
  <c r="X2119" i="5"/>
  <c r="X2125" i="5"/>
  <c r="X2131" i="5"/>
  <c r="X2137" i="5"/>
  <c r="X2143" i="5"/>
  <c r="X2149" i="5"/>
  <c r="X2151" i="5"/>
  <c r="X2155" i="5"/>
  <c r="X2161" i="5"/>
  <c r="X2167" i="5"/>
  <c r="X2173" i="5"/>
  <c r="X2179" i="5"/>
  <c r="X2185" i="5"/>
  <c r="X2187" i="5"/>
  <c r="X2191" i="5"/>
  <c r="X2197" i="5"/>
  <c r="X2203" i="5"/>
  <c r="X2209" i="5"/>
  <c r="X2215" i="5"/>
  <c r="X2221" i="5"/>
  <c r="X2223" i="5"/>
  <c r="X2227" i="5"/>
  <c r="X2233" i="5"/>
  <c r="X2239" i="5"/>
  <c r="X2241" i="5"/>
  <c r="X2245" i="5"/>
  <c r="X2251" i="5"/>
  <c r="X2253" i="5"/>
  <c r="X2257" i="5"/>
  <c r="X2263" i="5"/>
  <c r="X2265" i="5"/>
  <c r="X2269" i="5"/>
  <c r="X2275" i="5"/>
  <c r="X2281" i="5"/>
  <c r="X2287" i="5"/>
  <c r="X2293" i="5"/>
  <c r="X2299" i="5"/>
  <c r="X2301" i="5"/>
  <c r="X2305" i="5"/>
  <c r="X2311" i="5"/>
  <c r="X2313" i="5"/>
  <c r="X2317" i="5"/>
  <c r="X2319" i="5"/>
  <c r="X2323" i="5"/>
  <c r="X2329" i="5"/>
  <c r="X2331" i="5"/>
  <c r="X2335" i="5"/>
  <c r="X2341" i="5"/>
  <c r="X2347" i="5"/>
  <c r="X2353" i="5"/>
  <c r="X2359" i="5"/>
  <c r="X2365" i="5"/>
  <c r="X2371" i="5"/>
  <c r="X2377" i="5"/>
  <c r="X2383" i="5"/>
  <c r="X2385" i="5"/>
  <c r="X2389" i="5"/>
  <c r="X2391" i="5"/>
  <c r="X2395" i="5"/>
  <c r="X2397" i="5"/>
  <c r="X2401" i="5"/>
  <c r="X2407" i="5"/>
  <c r="X2409" i="5"/>
  <c r="X2413" i="5"/>
  <c r="X2419" i="5"/>
  <c r="X2421" i="5"/>
  <c r="X2425" i="5"/>
  <c r="X2431" i="5"/>
  <c r="X2437" i="5"/>
  <c r="X2443" i="5"/>
  <c r="X2449" i="5"/>
  <c r="X2455" i="5"/>
  <c r="X2461" i="5"/>
  <c r="X2463" i="5"/>
  <c r="X2467" i="5"/>
  <c r="X2469" i="5"/>
  <c r="X2473" i="5"/>
  <c r="X2475" i="5"/>
  <c r="X2479" i="5"/>
  <c r="X2485" i="5"/>
  <c r="X2491" i="5"/>
  <c r="X2497" i="5"/>
  <c r="X2499" i="5"/>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31" i="4"/>
  <c r="A18" i="6"/>
  <c r="F40" i="6"/>
  <c r="F99" i="6" s="1"/>
  <c r="H99" i="6" s="1"/>
  <c r="F18" i="6"/>
  <c r="H18" i="6"/>
  <c r="O31" i="4"/>
  <c r="P55" i="4"/>
  <c r="B67" i="4" s="1"/>
  <c r="P43" i="4"/>
  <c r="B43" i="4" s="1"/>
  <c r="D18" i="6"/>
  <c r="A115" i="6"/>
  <c r="F29" i="6"/>
  <c r="H29" i="6"/>
  <c r="K115" i="6" s="1"/>
  <c r="D29" i="6"/>
  <c r="M31" i="4"/>
  <c r="AA14" i="4" a="1"/>
  <c r="AA14" i="4"/>
  <c r="AA15" i="4" a="1"/>
  <c r="AA15" i="4"/>
  <c r="AA16" i="4" a="1"/>
  <c r="B32" i="4"/>
  <c r="A19" i="6"/>
  <c r="F19" i="6"/>
  <c r="H19" i="6"/>
  <c r="B33" i="4"/>
  <c r="A20" i="6"/>
  <c r="F20" i="6"/>
  <c r="H20" i="6"/>
  <c r="AA16" i="4"/>
  <c r="B34" i="4"/>
  <c r="A21" i="6"/>
  <c r="F21" i="6"/>
  <c r="H21" i="6"/>
  <c r="D21" i="6" s="1"/>
  <c r="F41" i="6"/>
  <c r="F52" i="6" s="1"/>
  <c r="F42" i="6"/>
  <c r="F43" i="6"/>
  <c r="F102" i="6" s="1"/>
  <c r="H102" i="6" s="1"/>
  <c r="D102" i="6" s="1"/>
  <c r="O34" i="4"/>
  <c r="P58" i="4"/>
  <c r="B124" i="4" s="1"/>
  <c r="P46" i="4"/>
  <c r="B46" i="4" s="1"/>
  <c r="F32" i="6"/>
  <c r="A118" i="6"/>
  <c r="M34" i="4"/>
  <c r="O33" i="4"/>
  <c r="P57" i="4"/>
  <c r="B93" i="4" s="1"/>
  <c r="O32" i="4"/>
  <c r="P56" i="4"/>
  <c r="B104" i="4" s="1"/>
  <c r="B122" i="4"/>
  <c r="A100" i="6" s="1"/>
  <c r="M122" i="4"/>
  <c r="B105" i="4"/>
  <c r="M105" i="4" s="1"/>
  <c r="B56" i="4"/>
  <c r="A41" i="6" s="1"/>
  <c r="P45" i="4"/>
  <c r="B45" i="4"/>
  <c r="A31" i="6" s="1"/>
  <c r="M45" i="4"/>
  <c r="P44" i="4"/>
  <c r="B44" i="4" s="1"/>
  <c r="M33" i="4"/>
  <c r="M32" i="4"/>
  <c r="D20" i="6"/>
  <c r="D19" i="6"/>
  <c r="A116" i="6"/>
  <c r="F117" i="6"/>
  <c r="A117" i="6"/>
  <c r="H42" i="6"/>
  <c r="D42" i="6" s="1"/>
  <c r="F53" i="6"/>
  <c r="H53" i="6" s="1"/>
  <c r="D53" i="6" s="1"/>
  <c r="F101" i="6"/>
  <c r="H101" i="6"/>
  <c r="D101" i="6" s="1"/>
  <c r="F30" i="6"/>
  <c r="H30" i="6"/>
  <c r="K116" i="6"/>
  <c r="F31" i="6"/>
  <c r="H31" i="6" s="1"/>
  <c r="S45" i="4"/>
  <c r="T45" i="4" s="1"/>
  <c r="S44" i="4"/>
  <c r="S46" i="4"/>
  <c r="AA17" i="4" a="1"/>
  <c r="AA17" i="4"/>
  <c r="S47" i="4"/>
  <c r="T47" i="4"/>
  <c r="U47" i="4" s="1"/>
  <c r="V47" i="4" s="1"/>
  <c r="W47" i="4" s="1"/>
  <c r="X47" i="4" s="1"/>
  <c r="B35" i="4"/>
  <c r="A22" i="6"/>
  <c r="F44" i="6"/>
  <c r="F55" i="6" s="1"/>
  <c r="F33" i="6"/>
  <c r="H33" i="6" s="1"/>
  <c r="A119" i="6"/>
  <c r="F22" i="6"/>
  <c r="H22" i="6"/>
  <c r="D22" i="6" s="1"/>
  <c r="O35" i="4"/>
  <c r="P47" i="4"/>
  <c r="B47" i="4" s="1"/>
  <c r="P59" i="4"/>
  <c r="B95" i="4" s="1"/>
  <c r="M3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W48" i="4" s="1"/>
  <c r="X48" i="4" s="1"/>
  <c r="Y48" i="4" s="1"/>
  <c r="T49" i="4"/>
  <c r="S50" i="4"/>
  <c r="M96" i="4"/>
  <c r="M97" i="4"/>
  <c r="M98" i="4"/>
  <c r="AA21" i="4" a="1"/>
  <c r="AA21" i="4"/>
  <c r="B39" i="4"/>
  <c r="O39" i="4"/>
  <c r="P63" i="4"/>
  <c r="B99" i="4"/>
  <c r="M99" i="4"/>
  <c r="S51" i="4"/>
  <c r="T51" i="4"/>
  <c r="U51" i="4"/>
  <c r="V51" i="4"/>
  <c r="W51" i="4"/>
  <c r="X51" i="4"/>
  <c r="Y51" i="4"/>
  <c r="Z51" i="4" s="1"/>
  <c r="AA51" i="4" s="1"/>
  <c r="AB51" i="4" s="1"/>
  <c r="AC51" i="4" s="1"/>
  <c r="T50" i="4"/>
  <c r="U50" i="4"/>
  <c r="V50" i="4"/>
  <c r="W50" i="4"/>
  <c r="X50" i="4" s="1"/>
  <c r="Y50" i="4" s="1"/>
  <c r="Z50" i="4" s="1"/>
  <c r="U49" i="4"/>
  <c r="V49" i="4"/>
  <c r="W49" i="4" s="1"/>
  <c r="X49" i="4" s="1"/>
  <c r="Y49" i="4" s="1"/>
  <c r="Z49" i="4" s="1"/>
  <c r="A26" i="6"/>
  <c r="AA22" i="4"/>
  <c r="AA23" i="4"/>
  <c r="P51" i="4"/>
  <c r="B51" i="4"/>
  <c r="A37" i="6"/>
  <c r="Q53" i="4"/>
  <c r="B53" i="4" s="1"/>
  <c r="A38" i="6" s="1"/>
  <c r="B63" i="4"/>
  <c r="A48" i="6"/>
  <c r="B75" i="4"/>
  <c r="A59" i="6"/>
  <c r="B87" i="4"/>
  <c r="A70" i="6"/>
  <c r="A81" i="6"/>
  <c r="B111" i="4"/>
  <c r="A92" i="6"/>
  <c r="B129" i="4"/>
  <c r="A107" i="6"/>
  <c r="A123" i="6"/>
  <c r="B137" i="4"/>
  <c r="A111" i="6" s="1"/>
  <c r="M39" i="4"/>
  <c r="M51" i="4"/>
  <c r="M63" i="4"/>
  <c r="M75" i="4"/>
  <c r="M87" i="4"/>
  <c r="M111" i="4"/>
  <c r="M129" i="4"/>
  <c r="S12" i="5"/>
  <c r="S15" i="5"/>
  <c r="S17" i="5"/>
  <c r="S11" i="5"/>
  <c r="S5" i="5"/>
  <c r="S13" i="5"/>
  <c r="S10" i="5"/>
  <c r="S7" i="5"/>
  <c r="S6" i="5"/>
  <c r="S24" i="5"/>
  <c r="S14" i="5"/>
  <c r="S23" i="5"/>
  <c r="S20" i="5"/>
  <c r="S22" i="5"/>
  <c r="S9" i="5"/>
  <c r="S18" i="5"/>
  <c r="S19" i="5"/>
  <c r="S16" i="5"/>
  <c r="S25" i="5"/>
  <c r="S8" i="5"/>
  <c r="S21" i="5"/>
  <c r="G114" i="6" l="1"/>
  <c r="G118" i="6"/>
  <c r="G117" i="6"/>
  <c r="H117" i="6" s="1"/>
  <c r="G119" i="6"/>
  <c r="G116" i="6"/>
  <c r="H98" i="6"/>
  <c r="D98" i="6" s="1"/>
  <c r="C99" i="6"/>
  <c r="B101" i="4"/>
  <c r="A82" i="6" s="1"/>
  <c r="T46" i="4"/>
  <c r="U46" i="4" s="1"/>
  <c r="V46" i="4" s="1"/>
  <c r="W46" i="4" s="1"/>
  <c r="X46" i="4" s="1"/>
  <c r="F103" i="6"/>
  <c r="H103" i="6" s="1"/>
  <c r="D103" i="6" s="1"/>
  <c r="B83" i="4"/>
  <c r="A66" i="6" s="1"/>
  <c r="F118" i="6"/>
  <c r="H118" i="6" s="1"/>
  <c r="D118" i="6" s="1"/>
  <c r="H32" i="6"/>
  <c r="H43" i="6"/>
  <c r="D43" i="6" s="1"/>
  <c r="F54" i="6"/>
  <c r="H54" i="6" s="1"/>
  <c r="D54" i="6" s="1"/>
  <c r="Z48" i="4"/>
  <c r="AA48" i="4" s="1"/>
  <c r="AB48" i="4" s="1"/>
  <c r="A86" i="6"/>
  <c r="T44" i="4"/>
  <c r="U44" i="4" s="1"/>
  <c r="B123" i="4"/>
  <c r="A101" i="6" s="1"/>
  <c r="Y47" i="4"/>
  <c r="Z47" i="4" s="1"/>
  <c r="C42" i="6"/>
  <c r="B69" i="4"/>
  <c r="AA50" i="4"/>
  <c r="AB50" i="4" s="1"/>
  <c r="AC50" i="4" s="1"/>
  <c r="AA49" i="4"/>
  <c r="AB49" i="4" s="1"/>
  <c r="AC49" i="4" s="1"/>
  <c r="F63" i="6"/>
  <c r="F74" i="6" s="1"/>
  <c r="H52" i="6"/>
  <c r="D52" i="6" s="1"/>
  <c r="C30" i="6"/>
  <c r="F100" i="6"/>
  <c r="H100" i="6" s="1"/>
  <c r="D100" i="6" s="1"/>
  <c r="F116" i="6"/>
  <c r="U43" i="4"/>
  <c r="B80" i="4"/>
  <c r="B92" i="4"/>
  <c r="M92" i="4" s="1"/>
  <c r="F115" i="6"/>
  <c r="H115" i="6" s="1"/>
  <c r="C115" i="6" s="1"/>
  <c r="F94" i="6"/>
  <c r="H94" i="6" s="1"/>
  <c r="D94" i="6" s="1"/>
  <c r="B79" i="4"/>
  <c r="A62" i="6" s="1"/>
  <c r="F51" i="6"/>
  <c r="H51" i="6" s="1"/>
  <c r="D51" i="6" s="1"/>
  <c r="T42" i="4"/>
  <c r="U42" i="4" s="1"/>
  <c r="V42" i="4" s="1"/>
  <c r="W42" i="4" s="1"/>
  <c r="B91" i="4"/>
  <c r="H40" i="6"/>
  <c r="B121" i="4"/>
  <c r="M121" i="4" s="1"/>
  <c r="C20" i="6"/>
  <c r="F114" i="6"/>
  <c r="H28" i="6"/>
  <c r="B78" i="4"/>
  <c r="M78" i="4" s="1"/>
  <c r="D77" i="4"/>
  <c r="B90" i="4"/>
  <c r="C19" i="6"/>
  <c r="C101" i="6"/>
  <c r="K117" i="6"/>
  <c r="D31" i="6"/>
  <c r="C31" i="6"/>
  <c r="K118" i="6"/>
  <c r="D32" i="6"/>
  <c r="A51" i="6"/>
  <c r="M67" i="4"/>
  <c r="M44" i="4"/>
  <c r="A30" i="6"/>
  <c r="M104" i="4"/>
  <c r="A85" i="6"/>
  <c r="M95" i="4"/>
  <c r="A77" i="6"/>
  <c r="C33" i="6"/>
  <c r="D33" i="6"/>
  <c r="K119" i="6"/>
  <c r="A32" i="6"/>
  <c r="M46" i="4"/>
  <c r="D28" i="6"/>
  <c r="K114" i="6"/>
  <c r="A33" i="6"/>
  <c r="M47" i="4"/>
  <c r="A102" i="6"/>
  <c r="M124" i="4"/>
  <c r="C98" i="6"/>
  <c r="M93" i="4"/>
  <c r="A75" i="6"/>
  <c r="D115" i="6"/>
  <c r="F66" i="6"/>
  <c r="H55" i="6"/>
  <c r="C100" i="6"/>
  <c r="M66" i="4"/>
  <c r="A50" i="6"/>
  <c r="M43" i="4"/>
  <c r="A29" i="6"/>
  <c r="H63" i="6"/>
  <c r="D63" i="6" s="1"/>
  <c r="B135" i="4"/>
  <c r="A110" i="6" s="1"/>
  <c r="B133" i="4"/>
  <c r="A109" i="6" s="1"/>
  <c r="B89" i="4"/>
  <c r="A71" i="6" s="1"/>
  <c r="B71" i="4"/>
  <c r="M79" i="4"/>
  <c r="C21" i="6"/>
  <c r="C102" i="6"/>
  <c r="C51" i="6"/>
  <c r="B131" i="4"/>
  <c r="A108" i="6" s="1"/>
  <c r="F119" i="6"/>
  <c r="F109" i="6"/>
  <c r="H109" i="6" s="1"/>
  <c r="D109" i="6" s="1"/>
  <c r="B81" i="4"/>
  <c r="B70" i="4"/>
  <c r="D99" i="6"/>
  <c r="B103" i="4"/>
  <c r="C52" i="6"/>
  <c r="C29" i="6"/>
  <c r="B119" i="4"/>
  <c r="A97" i="6" s="1"/>
  <c r="B59" i="4"/>
  <c r="M56" i="4"/>
  <c r="M123" i="4"/>
  <c r="A99" i="6"/>
  <c r="C22" i="6"/>
  <c r="C53" i="6"/>
  <c r="B102" i="4"/>
  <c r="C17" i="6"/>
  <c r="C54" i="6"/>
  <c r="B82" i="4"/>
  <c r="B115" i="4"/>
  <c r="A94" i="6" s="1"/>
  <c r="B125" i="4"/>
  <c r="D30" i="6"/>
  <c r="B120" i="4"/>
  <c r="F110" i="6"/>
  <c r="H110" i="6" s="1"/>
  <c r="D110" i="6" s="1"/>
  <c r="F64" i="6"/>
  <c r="B57" i="4"/>
  <c r="B94" i="4"/>
  <c r="B55" i="4"/>
  <c r="H39" i="6"/>
  <c r="D39" i="6" s="1"/>
  <c r="B117" i="4"/>
  <c r="A95" i="6" s="1"/>
  <c r="B65" i="4"/>
  <c r="A49" i="6" s="1"/>
  <c r="B107" i="4"/>
  <c r="B54" i="4"/>
  <c r="M83" i="4"/>
  <c r="B68" i="4"/>
  <c r="B106" i="4"/>
  <c r="C32" i="6"/>
  <c r="F50" i="6"/>
  <c r="B58" i="4"/>
  <c r="B77" i="4"/>
  <c r="A60" i="6" s="1"/>
  <c r="H44" i="6"/>
  <c r="D44" i="6" s="1"/>
  <c r="F62" i="6"/>
  <c r="C28" i="6"/>
  <c r="C41" i="6"/>
  <c r="C15" i="6"/>
  <c r="D15" i="6"/>
  <c r="C10" i="6"/>
  <c r="D10" i="6"/>
  <c r="D11" i="6"/>
  <c r="C11" i="6"/>
  <c r="C9" i="6"/>
  <c r="D9" i="6"/>
  <c r="C13" i="6"/>
  <c r="C12" i="6"/>
  <c r="G89" i="4"/>
  <c r="D114" i="4"/>
  <c r="H112" i="6"/>
  <c r="D112" i="6" s="1"/>
  <c r="C2" i="6"/>
  <c r="D89" i="4"/>
  <c r="G5" i="6"/>
  <c r="H5" i="6" s="1"/>
  <c r="D41" i="4"/>
  <c r="C6" i="6"/>
  <c r="D53" i="4"/>
  <c r="D65" i="4"/>
  <c r="D4" i="6"/>
  <c r="C4" i="6"/>
  <c r="G124" i="6" a="1"/>
  <c r="G124" i="6" s="1"/>
  <c r="H124" i="6" s="1"/>
  <c r="G114" i="4"/>
  <c r="G65" i="4"/>
  <c r="C124" i="6"/>
  <c r="G101" i="4"/>
  <c r="G53" i="4"/>
  <c r="G41" i="4"/>
  <c r="T13" i="5"/>
  <c r="T23" i="5"/>
  <c r="T7" i="5"/>
  <c r="T19" i="5"/>
  <c r="T6" i="5"/>
  <c r="T21" i="5"/>
  <c r="T14" i="5"/>
  <c r="T24" i="5"/>
  <c r="T11" i="5"/>
  <c r="T18" i="5"/>
  <c r="T16" i="5"/>
  <c r="T12" i="5"/>
  <c r="T8" i="5"/>
  <c r="T15" i="5"/>
  <c r="T9" i="5"/>
  <c r="T22" i="5"/>
  <c r="T10" i="5"/>
  <c r="T17" i="5"/>
  <c r="T5" i="5"/>
  <c r="T25" i="5"/>
  <c r="T20" i="5"/>
  <c r="D117" i="6" l="1"/>
  <c r="C117" i="6"/>
  <c r="H116" i="6"/>
  <c r="H119" i="6"/>
  <c r="D119" i="6" s="1"/>
  <c r="C103" i="6"/>
  <c r="U45" i="4"/>
  <c r="V45" i="4" s="1"/>
  <c r="W45" i="4" s="1"/>
  <c r="X45" i="4" s="1"/>
  <c r="F108" i="6"/>
  <c r="H108" i="6" s="1"/>
  <c r="D108" i="6" s="1"/>
  <c r="AA47" i="4"/>
  <c r="F65" i="6"/>
  <c r="C43" i="6"/>
  <c r="C118" i="6"/>
  <c r="Y45" i="4"/>
  <c r="Z45" i="4" s="1"/>
  <c r="Y46" i="4"/>
  <c r="Z46" i="4" s="1"/>
  <c r="AA46" i="4" s="1"/>
  <c r="AB46" i="4" s="1"/>
  <c r="M69" i="4"/>
  <c r="A53" i="6"/>
  <c r="A63" i="6"/>
  <c r="M80" i="4"/>
  <c r="A74" i="6"/>
  <c r="C110" i="6"/>
  <c r="C40" i="6"/>
  <c r="D40" i="6"/>
  <c r="M91" i="4"/>
  <c r="A73" i="6"/>
  <c r="F111" i="6"/>
  <c r="H111" i="6" s="1"/>
  <c r="F95" i="6"/>
  <c r="V43" i="4"/>
  <c r="AC48" i="4"/>
  <c r="H114" i="6"/>
  <c r="B2" i="6"/>
  <c r="A61" i="6"/>
  <c r="C39" i="6"/>
  <c r="M90" i="4"/>
  <c r="A72" i="6"/>
  <c r="AB47" i="4"/>
  <c r="AC47" i="4" s="1"/>
  <c r="A52" i="6"/>
  <c r="M68" i="4"/>
  <c r="H62" i="6"/>
  <c r="F73" i="6"/>
  <c r="A42" i="6"/>
  <c r="M57" i="4"/>
  <c r="A83" i="6"/>
  <c r="M102" i="4"/>
  <c r="A44" i="6"/>
  <c r="M59" i="4"/>
  <c r="M71" i="4"/>
  <c r="A55" i="6"/>
  <c r="D55" i="6"/>
  <c r="C55" i="6"/>
  <c r="M94" i="4"/>
  <c r="A76" i="6"/>
  <c r="H64" i="6"/>
  <c r="F75" i="6"/>
  <c r="F77" i="6"/>
  <c r="H66" i="6"/>
  <c r="M54" i="4"/>
  <c r="A39" i="6"/>
  <c r="C44" i="6"/>
  <c r="A40" i="6"/>
  <c r="M55" i="4"/>
  <c r="M58" i="4"/>
  <c r="A43" i="6"/>
  <c r="A98" i="6"/>
  <c r="M120" i="4"/>
  <c r="F85" i="6"/>
  <c r="H85" i="6" s="1"/>
  <c r="H74" i="6"/>
  <c r="M107" i="4"/>
  <c r="A88" i="6"/>
  <c r="M106" i="4"/>
  <c r="A87" i="6"/>
  <c r="C109" i="6"/>
  <c r="C94" i="6"/>
  <c r="M103" i="4"/>
  <c r="A84" i="6"/>
  <c r="F61" i="6"/>
  <c r="H50" i="6"/>
  <c r="M125" i="4"/>
  <c r="A103" i="6"/>
  <c r="H65" i="6"/>
  <c r="F76" i="6"/>
  <c r="M70" i="4"/>
  <c r="A54" i="6"/>
  <c r="C63" i="6"/>
  <c r="M82" i="4"/>
  <c r="A65" i="6"/>
  <c r="A64" i="6"/>
  <c r="M81" i="4"/>
  <c r="C112" i="6"/>
  <c r="D5" i="6"/>
  <c r="C5" i="6"/>
  <c r="D124" i="6"/>
  <c r="C119" i="6" l="1"/>
  <c r="D116" i="6"/>
  <c r="C116" i="6"/>
  <c r="C108" i="6"/>
  <c r="AA45" i="4"/>
  <c r="AB45" i="4" s="1"/>
  <c r="AC45" i="4" s="1"/>
  <c r="V44" i="4"/>
  <c r="W44" i="4" s="1"/>
  <c r="X44" i="4" s="1"/>
  <c r="W43" i="4"/>
  <c r="X42" i="4" s="1"/>
  <c r="Y42" i="4" s="1"/>
  <c r="F96" i="6"/>
  <c r="H96" i="6" s="1"/>
  <c r="H95" i="6"/>
  <c r="D111" i="6"/>
  <c r="C111" i="6"/>
  <c r="AC46" i="4"/>
  <c r="D114" i="6"/>
  <c r="C114" i="6"/>
  <c r="H76" i="6"/>
  <c r="F87" i="6"/>
  <c r="H87" i="6" s="1"/>
  <c r="C65" i="6"/>
  <c r="D65" i="6"/>
  <c r="D74" i="6"/>
  <c r="C74" i="6"/>
  <c r="D66" i="6"/>
  <c r="C66" i="6"/>
  <c r="D85" i="6"/>
  <c r="C85" i="6"/>
  <c r="F88" i="6"/>
  <c r="H88" i="6" s="1"/>
  <c r="H77" i="6"/>
  <c r="C50" i="6"/>
  <c r="D50" i="6"/>
  <c r="F86" i="6"/>
  <c r="H86" i="6" s="1"/>
  <c r="H75" i="6"/>
  <c r="H61" i="6"/>
  <c r="F72" i="6"/>
  <c r="D64" i="6"/>
  <c r="C64" i="6"/>
  <c r="F84" i="6"/>
  <c r="H84" i="6" s="1"/>
  <c r="H73" i="6"/>
  <c r="D62" i="6"/>
  <c r="C62" i="6"/>
  <c r="X43" i="4" l="1"/>
  <c r="Y43" i="4" s="1"/>
  <c r="Z42" i="4" s="1"/>
  <c r="AA42" i="4" s="1"/>
  <c r="D95" i="6"/>
  <c r="C95" i="6"/>
  <c r="D96" i="6"/>
  <c r="C96" i="6"/>
  <c r="D75" i="6"/>
  <c r="C75" i="6"/>
  <c r="D86" i="6"/>
  <c r="C86" i="6"/>
  <c r="D77" i="6"/>
  <c r="C77" i="6"/>
  <c r="D73" i="6"/>
  <c r="C73" i="6"/>
  <c r="D84" i="6"/>
  <c r="C84" i="6"/>
  <c r="H72" i="6"/>
  <c r="F83" i="6"/>
  <c r="H83" i="6" s="1"/>
  <c r="D88" i="6"/>
  <c r="C88" i="6"/>
  <c r="D61" i="6"/>
  <c r="C61" i="6"/>
  <c r="H125" i="6"/>
  <c r="D2" i="6" s="1"/>
  <c r="D87" i="6"/>
  <c r="C87" i="6"/>
  <c r="C76" i="6"/>
  <c r="D76" i="6"/>
  <c r="Z43" i="4" l="1"/>
  <c r="Y44" i="4"/>
  <c r="Z44" i="4" s="1"/>
  <c r="AA44" i="4" s="1"/>
  <c r="AB44" i="4" s="1"/>
  <c r="D83" i="6"/>
  <c r="C83" i="6"/>
  <c r="D72" i="6"/>
  <c r="C72" i="6"/>
  <c r="AA43" i="4" l="1"/>
  <c r="AB43" i="4" l="1"/>
  <c r="AB42" i="4"/>
  <c r="AC42" i="4" s="1"/>
  <c r="AC43" i="4" l="1"/>
  <c r="AC44"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<sst xmlns="http://schemas.openxmlformats.org/spreadsheetml/2006/main" count="28687" uniqueCount="20176">
  <si>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</si>
  <si>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</si>
  <si>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</si>
  <si>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</si>
  <si>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</si>
  <si>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</si>
  <si>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</si>
  <si>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</si>
  <si>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</si>
  <si>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</si>
  <si>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</si>
  <si>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</si>
  <si>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</si>
  <si>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</si>
  <si>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</si>
  <si>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</si>
  <si>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</si>
  <si>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</si>
  <si>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</si>
  <si>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</si>
  <si>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</si>
  <si>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</si>
  <si>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</si>
  <si>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</si>
  <si>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</si>
  <si>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</si>
  <si>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</si>
  <si>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</si>
  <si>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</si>
  <si>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</si>
  <si>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</si>
  <si>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</si>
  <si>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</si>
  <si>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</si>
  <si>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</si>
  <si>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</si>
  <si>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</si>
  <si>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</si>
  <si>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</si>
  <si>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</si>
  <si>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</si>
  <si>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</si>
  <si>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</si>
  <si>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</si>
  <si>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</si>
  <si>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</si>
  <si>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</si>
  <si>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</si>
  <si>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</si>
  <si>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</si>
  <si>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</si>
  <si>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</si>
  <si>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</si>
  <si>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</si>
  <si>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</si>
  <si>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</si>
  <si>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</si>
  <si>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</si>
  <si>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</si>
  <si>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</si>
  <si>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</si>
  <si>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</si>
  <si>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</si>
  <si>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</si>
  <si>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</si>
  <si>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</si>
  <si>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</si>
  <si>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</si>
  <si>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</si>
  <si>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</si>
  <si>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</si>
  <si>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</si>
  <si>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</si>
  <si>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</si>
  <si>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</si>
  <si>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</si>
  <si>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</si>
  <si>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</si>
  <si>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</si>
  <si>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</si>
  <si>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</si>
  <si>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</si>
  <si>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</si>
  <si>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</si>
  <si>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</si>
  <si>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</si>
  <si>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</si>
  <si>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</si>
  <si>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</si>
  <si>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</si>
  <si>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</si>
  <si>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</si>
  <si>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</si>
  <si>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</si>
  <si>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</si>
  <si>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</si>
  <si>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</si>
  <si>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</si>
  <si>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</si>
  <si>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</si>
  <si>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</si>
  <si>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</si>
  <si>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</si>
  <si>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</si>
  <si>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</si>
  <si>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</si>
  <si>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</si>
  <si>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</si>
  <si>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</si>
  <si>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</si>
  <si>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</si>
  <si>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</si>
  <si>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</si>
  <si>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</si>
  <si>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</si>
  <si>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</si>
  <si>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</si>
  <si>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</si>
  <si>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</si>
  <si>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</si>
  <si>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</si>
  <si>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</si>
  <si>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</si>
  <si>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</si>
  <si>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</si>
  <si>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</si>
  <si>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</si>
  <si>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</si>
  <si>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</si>
  <si>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</si>
  <si>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</si>
  <si>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</si>
  <si>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</si>
  <si>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</si>
  <si>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</si>
  <si>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</si>
  <si>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</si>
  <si>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</si>
  <si>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</si>
  <si>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</si>
  <si>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</si>
  <si>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</si>
  <si>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</si>
  <si>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</si>
  <si>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</si>
  <si>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</si>
  <si>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</si>
  <si>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</si>
  <si>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</si>
  <si>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</si>
  <si>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</si>
  <si>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</si>
  <si>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</si>
  <si>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</si>
  <si>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</si>
  <si>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</si>
  <si>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</si>
  <si>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</si>
  <si>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</si>
  <si>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</si>
  <si>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</si>
  <si>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</si>
  <si>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</si>
  <si>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</si>
  <si>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</si>
  <si>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</si>
  <si>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</si>
  <si>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</si>
  <si>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</si>
  <si>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</si>
  <si>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</si>
  <si>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</si>
  <si>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</si>
  <si>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</si>
  <si>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</si>
  <si>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</si>
  <si>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</si>
  <si>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</si>
  <si>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</si>
  <si>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</si>
  <si>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</si>
  <si>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</si>
  <si>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</si>
  <si>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</si>
  <si>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</si>
  <si>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</si>
  <si>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</si>
  <si>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</si>
  <si>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</si>
  <si>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</si>
  <si>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</si>
  <si>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</si>
  <si>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</si>
  <si>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</si>
  <si>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</si>
  <si>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</si>
  <si>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</si>
  <si>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</si>
  <si>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</si>
  <si>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</si>
  <si>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</si>
  <si>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</si>
  <si>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</si>
  <si>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</si>
  <si>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</si>
  <si>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</si>
  <si>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</si>
  <si>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</si>
  <si>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</si>
  <si>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</si>
  <si>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</si>
  <si>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</si>
  <si>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</si>
  <si>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</si>
  <si>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</si>
  <si>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</si>
  <si>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</si>
  <si>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</si>
  <si>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</si>
  <si>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</si>
  <si>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</si>
  <si>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</si>
  <si>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</si>
  <si>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</si>
  <si>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</si>
  <si>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</si>
  <si>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</si>
  <si>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</si>
  <si>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</si>
  <si>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</si>
  <si>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</si>
  <si>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</si>
  <si>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</si>
  <si>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</si>
  <si>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</si>
  <si>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</si>
  <si>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</si>
  <si>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</si>
  <si>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</si>
  <si>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</si>
  <si>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</si>
  <si>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</si>
  <si>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</si>
  <si>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</si>
  <si>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</si>
  <si>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</si>
  <si>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</si>
  <si>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</si>
  <si>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</si>
  <si>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</si>
  <si>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</si>
  <si>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</si>
  <si>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</si>
  <si>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</si>
  <si>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</si>
  <si>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</si>
  <si>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</si>
  <si>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</si>
  <si>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</si>
  <si>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</si>
  <si>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</si>
  <si>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</si>
  <si>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</si>
  <si>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</si>
  <si>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</si>
  <si>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</si>
  <si>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</si>
  <si>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</si>
  <si>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</si>
  <si>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</si>
  <si>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</si>
  <si>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</si>
  <si>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</si>
  <si>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</si>
  <si>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</si>
  <si>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</si>
  <si>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</si>
  <si>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</si>
  <si>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</si>
  <si>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</si>
  <si>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</si>
  <si>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</si>
  <si>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</si>
  <si>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</si>
  <si>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</si>
  <si>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</si>
  <si>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</si>
  <si>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</si>
  <si>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</si>
  <si>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</si>
  <si>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</si>
  <si>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</si>
  <si>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</si>
  <si>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</si>
  <si>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</si>
  <si>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</si>
  <si>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</si>
  <si>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</si>
  <si>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</si>
  <si>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</si>
  <si>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</si>
  <si>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</si>
  <si>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</si>
  <si>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</si>
  <si>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</si>
  <si>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</si>
  <si>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</si>
  <si>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</si>
  <si>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</si>
  <si>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</si>
  <si>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</si>
  <si>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</si>
  <si>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</si>
  <si>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</si>
  <si>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</si>
  <si>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</si>
  <si>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</si>
  <si>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</si>
  <si>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</si>
  <si>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</si>
  <si>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</si>
  <si>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</si>
  <si>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</si>
  <si>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</si>
  <si>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</si>
  <si>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</si>
  <si>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</si>
  <si>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</si>
  <si>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</si>
  <si>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</si>
  <si>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</si>
  <si>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</si>
  <si>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</si>
  <si>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</si>
  <si>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</si>
  <si>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</si>
  <si>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</si>
  <si>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</si>
  <si>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</si>
  <si>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</si>
  <si>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</si>
  <si>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</si>
  <si>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</si>
  <si>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</si>
  <si>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</si>
  <si>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</si>
  <si>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</si>
  <si>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</si>
  <si>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</si>
  <si>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</si>
  <si>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</si>
  <si>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</si>
  <si>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</si>
  <si>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</si>
  <si>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</si>
  <si>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</si>
  <si>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</si>
  <si>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</si>
  <si>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</si>
  <si>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</si>
  <si>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</si>
  <si>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</si>
  <si>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</si>
  <si>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</si>
  <si>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</si>
  <si>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</si>
  <si>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</si>
  <si>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</si>
  <si>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</si>
  <si>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</si>
  <si>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</si>
  <si>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</si>
  <si>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</si>
  <si>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</si>
  <si>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</si>
  <si>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</si>
  <si>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</si>
  <si>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</si>
  <si>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</si>
  <si>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</si>
  <si>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</si>
  <si>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</si>
  <si>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</si>
  <si>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</si>
  <si>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</si>
  <si>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</si>
  <si>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</si>
  <si>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</si>
  <si>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</si>
  <si>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</si>
  <si>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</si>
  <si>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</si>
  <si>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</si>
  <si>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</si>
  <si>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</si>
  <si>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</si>
  <si>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</si>
  <si>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</si>
  <si>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</si>
  <si>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</si>
  <si>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</si>
  <si>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</si>
  <si>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</si>
  <si>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</si>
  <si>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</si>
  <si>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</si>
  <si>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</si>
  <si>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</si>
  <si>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</si>
  <si>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</si>
  <si>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</si>
  <si>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</si>
  <si>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</si>
  <si>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</si>
  <si>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</si>
  <si>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</si>
  <si>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</si>
  <si>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</si>
  <si>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</si>
  <si>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</si>
  <si>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</si>
  <si>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</si>
  <si>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</si>
  <si>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</si>
  <si>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</si>
  <si>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</si>
  <si>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</si>
  <si>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</si>
  <si>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</si>
  <si>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</si>
  <si>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</si>
  <si>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</si>
  <si>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</si>
  <si>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</si>
  <si>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</si>
  <si>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</si>
  <si>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</si>
  <si>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</si>
  <si>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</si>
  <si>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</si>
  <si>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</si>
  <si>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</si>
  <si>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</si>
  <si>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</si>
  <si>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</si>
  <si>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</si>
  <si>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</si>
  <si>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</si>
  <si>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</si>
  <si>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</si>
  <si>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</si>
  <si>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</si>
  <si>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</si>
  <si>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</si>
  <si>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</si>
  <si>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</si>
  <si>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</si>
  <si>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</si>
  <si>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</si>
  <si>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</si>
  <si>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</si>
  <si>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</si>
  <si>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</si>
  <si>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</si>
  <si>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</si>
  <si>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</si>
  <si>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</si>
  <si>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</si>
  <si>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</si>
  <si>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</si>
  <si>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</si>
  <si>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</si>
  <si>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</si>
  <si>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</si>
  <si>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</si>
  <si>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</si>
  <si>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</si>
  <si>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</si>
  <si>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</si>
  <si>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</si>
  <si>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</si>
  <si>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</si>
  <si>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</si>
  <si>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</si>
  <si>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</si>
  <si>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</si>
  <si>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</si>
  <si>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</si>
  <si>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</si>
  <si>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</si>
  <si>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</si>
  <si>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</si>
  <si>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</si>
  <si>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</si>
  <si>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</si>
  <si>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</si>
  <si>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</si>
  <si>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</si>
  <si>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</si>
  <si>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</si>
  <si>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</si>
  <si>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</si>
  <si>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</si>
  <si>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</si>
  <si>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</si>
  <si>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</si>
  <si>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</si>
  <si>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</si>
  <si>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</si>
  <si>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</si>
  <si>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</si>
  <si>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</si>
  <si>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</si>
  <si>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</si>
  <si>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</si>
  <si>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</si>
  <si>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</si>
  <si>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</si>
  <si>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</si>
  <si>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</si>
  <si>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</si>
  <si>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</si>
  <si>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</si>
  <si>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</si>
  <si>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</si>
  <si>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</si>
  <si>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</si>
  <si>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</si>
  <si>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</si>
  <si>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</si>
  <si>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</si>
  <si>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</si>
  <si>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</si>
  <si>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</si>
  <si>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</si>
  <si>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</si>
  <si>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</si>
  <si>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</si>
  <si>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</si>
  <si>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</si>
  <si>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</si>
  <si>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</si>
  <si>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</si>
  <si>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</si>
  <si>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</si>
  <si>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</si>
  <si>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</si>
  <si>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</si>
  <si>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</si>
  <si>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</si>
  <si>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</si>
  <si>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</si>
  <si>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</si>
  <si>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</si>
  <si>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</si>
  <si>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</si>
  <si>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</si>
  <si>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</si>
  <si>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</si>
  <si>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</si>
  <si>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</si>
  <si>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</si>
  <si>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</si>
  <si>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</si>
  <si>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</si>
  <si>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</si>
  <si>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</si>
  <si>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</si>
  <si>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</si>
  <si>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</si>
  <si>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</si>
  <si>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</si>
  <si>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</si>
  <si>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</si>
  <si>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</si>
  <si>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</si>
  <si>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</si>
  <si>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</si>
  <si>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</si>
  <si>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</si>
  <si>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</si>
  <si>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</si>
  <si>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</si>
  <si>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</si>
  <si>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</si>
  <si>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</si>
  <si>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</si>
  <si>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</si>
  <si>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</si>
  <si>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</si>
  <si>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</si>
  <si>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</si>
  <si>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</si>
  <si>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</si>
  <si>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</si>
  <si>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</si>
  <si>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</si>
  <si>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</si>
  <si>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</si>
  <si>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</si>
  <si>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</si>
  <si>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</si>
  <si>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</si>
  <si>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</si>
  <si>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</si>
  <si>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</si>
  <si>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</si>
  <si>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</si>
  <si>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</si>
  <si>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</si>
  <si>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</si>
  <si>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</si>
  <si>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</si>
  <si>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</si>
  <si>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</si>
  <si>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</si>
  <si>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</si>
  <si>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</si>
  <si>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</si>
  <si>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</si>
  <si>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</si>
  <si>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</si>
  <si>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</si>
  <si>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</si>
  <si>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</si>
  <si>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</si>
  <si>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</si>
  <si>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</si>
  <si>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</si>
  <si>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</si>
  <si>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</si>
  <si>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</si>
  <si>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</si>
  <si>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</si>
  <si>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</si>
  <si>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</si>
  <si>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</si>
  <si>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</si>
  <si>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</si>
  <si>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</si>
  <si>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</si>
  <si>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</si>
  <si>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</si>
  <si>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</si>
  <si>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</si>
  <si>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</si>
  <si>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</si>
  <si>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</si>
  <si>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</si>
  <si>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</si>
  <si>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</si>
  <si>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</si>
  <si>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</si>
  <si>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</si>
  <si>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</si>
  <si>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</si>
  <si>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</si>
  <si>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</si>
  <si>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</si>
  <si>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</si>
  <si>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</si>
  <si>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</si>
  <si>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</si>
  <si>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</si>
  <si>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</si>
  <si>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</si>
  <si>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</si>
  <si>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</si>
  <si>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</si>
  <si>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</si>
  <si>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</si>
  <si>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</si>
  <si>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</si>
  <si>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</si>
  <si>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</si>
  <si>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</si>
  <si>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</si>
  <si>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</si>
  <si>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</si>
  <si>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</si>
  <si>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</si>
  <si>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</si>
  <si>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</si>
  <si>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</si>
  <si>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</si>
  <si>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</si>
  <si>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</si>
  <si>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</si>
  <si>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</si>
  <si>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</si>
  <si>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</si>
  <si>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</si>
  <si>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</si>
  <si>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</si>
  <si>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</si>
  <si>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</si>
  <si>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</si>
  <si>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</si>
  <si>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</si>
  <si>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</si>
  <si>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</si>
  <si>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</si>
  <si>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</si>
  <si>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</si>
  <si>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</si>
  <si>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</si>
  <si>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</si>
  <si>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</si>
  <si>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</si>
  <si>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</si>
  <si>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</si>
  <si>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</si>
  <si>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</si>
  <si>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</si>
  <si>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</si>
  <si>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</si>
  <si>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</si>
  <si>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</si>
  <si>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</si>
  <si>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</si>
  <si>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</si>
  <si>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</si>
  <si>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</si>
  <si>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</si>
  <si>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</si>
  <si>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</si>
  <si>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</si>
  <si>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</si>
  <si>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</si>
  <si>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</si>
  <si>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</si>
  <si>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</si>
  <si>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</si>
  <si>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</si>
  <si>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</si>
  <si>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</si>
  <si>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</si>
  <si>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</si>
  <si>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</si>
  <si>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</si>
  <si>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</si>
  <si>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</si>
  <si>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</si>
  <si>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</si>
  <si>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</si>
  <si>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</si>
  <si>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</si>
  <si>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</si>
  <si>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</si>
  <si>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</si>
  <si>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</si>
  <si>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</si>
  <si>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</si>
  <si>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</si>
  <si>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</si>
  <si>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</si>
  <si>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</si>
  <si>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</si>
  <si>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</si>
  <si>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</si>
  <si>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</si>
  <si>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</si>
  <si>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</si>
  <si>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</si>
  <si>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</si>
  <si>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</si>
  <si>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</si>
  <si>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</si>
  <si>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</si>
  <si>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</si>
  <si>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</si>
  <si>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</si>
  <si>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</si>
  <si>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</si>
  <si>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</si>
  <si>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</si>
  <si>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</si>
  <si>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</si>
  <si>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</si>
  <si>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</si>
  <si>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</si>
  <si>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</si>
  <si>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</si>
  <si>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</si>
  <si>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</si>
  <si>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</si>
  <si>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</si>
  <si>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</si>
  <si>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</si>
  <si>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</si>
  <si>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</si>
  <si>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</si>
  <si>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</si>
  <si>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</si>
  <si>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</si>
  <si>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</si>
  <si>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</si>
  <si>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</si>
  <si>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</si>
  <si>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</si>
  <si>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</si>
  <si>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</si>
  <si>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</si>
  <si>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</si>
  <si>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</si>
  <si>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</si>
  <si>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</si>
  <si>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</si>
  <si>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</si>
  <si>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</si>
  <si>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</si>
  <si>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</si>
  <si>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</si>
  <si>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</si>
  <si>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</si>
  <si>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</si>
  <si>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</si>
  <si>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</si>
  <si>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</si>
  <si>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</si>
  <si>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</si>
  <si>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</si>
  <si>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</si>
  <si>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</si>
  <si>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</si>
  <si>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</si>
  <si>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</si>
  <si>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</si>
  <si>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</si>
  <si>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</si>
  <si>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</si>
  <si>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</si>
  <si>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</si>
  <si>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</si>
  <si>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</si>
  <si>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</si>
  <si>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</si>
  <si>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</si>
  <si>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</si>
  <si>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</si>
  <si>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</si>
  <si>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</si>
  <si>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</si>
  <si>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</si>
  <si>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</si>
  <si>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</si>
  <si>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</si>
  <si>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</si>
  <si>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</si>
  <si>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</si>
  <si>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</si>
  <si>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</si>
  <si>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</si>
  <si>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</si>
  <si>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</si>
  <si>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</si>
  <si>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</si>
  <si>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</si>
  <si>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</si>
  <si>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</si>
  <si>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</si>
  <si>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</si>
  <si>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</si>
  <si>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</si>
  <si>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</si>
  <si>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</si>
  <si>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</si>
  <si>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</si>
  <si>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</si>
  <si>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</si>
  <si>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</si>
  <si>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</si>
  <si>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</si>
  <si>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</si>
  <si>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</si>
  <si>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</si>
  <si>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</si>
  <si>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</si>
  <si>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</si>
  <si>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</si>
  <si>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</si>
  <si>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</si>
  <si>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</si>
  <si>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</si>
  <si>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</si>
  <si>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</si>
  <si>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</si>
  <si>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</si>
  <si>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</si>
  <si>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</si>
  <si>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</si>
  <si>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</si>
  <si>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</si>
  <si>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</si>
  <si>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</si>
  <si>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</si>
  <si>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</si>
  <si>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</si>
  <si>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</si>
  <si>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</si>
  <si>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</si>
  <si>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</si>
  <si>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</si>
  <si>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</si>
  <si>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</si>
  <si>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</si>
  <si>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</si>
  <si>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</si>
  <si>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</si>
  <si>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</si>
  <si>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</si>
  <si>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</si>
  <si>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</si>
  <si>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</si>
  <si>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</si>
  <si>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</si>
  <si>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</si>
  <si>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</si>
  <si>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</si>
  <si>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</si>
  <si>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</si>
  <si>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</si>
  <si>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</si>
  <si>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</si>
  <si>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</si>
  <si>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</si>
  <si>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</si>
  <si>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</si>
  <si>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</si>
  <si>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</si>
  <si>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</si>
  <si>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</si>
  <si>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</si>
  <si>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</si>
  <si>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</si>
  <si>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</si>
  <si>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</si>
  <si>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</si>
  <si>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</si>
  <si>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</si>
  <si>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</si>
  <si>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</si>
  <si>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</si>
  <si>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</si>
  <si>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</si>
  <si>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</si>
  <si>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</si>
  <si>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</si>
  <si>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</si>
  <si>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</si>
  <si>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</si>
  <si>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</si>
  <si>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</si>
  <si>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</si>
  <si>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</si>
  <si>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</si>
  <si>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</si>
  <si>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</si>
  <si>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</si>
  <si>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</si>
  <si>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</si>
  <si>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</si>
  <si>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</si>
  <si>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</si>
  <si>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</si>
  <si>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</si>
  <si>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</si>
  <si>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</si>
  <si>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</si>
  <si>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</si>
  <si>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</si>
  <si>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</si>
  <si>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</si>
  <si>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</si>
  <si>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</si>
  <si>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</si>
  <si>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</si>
  <si>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</si>
  <si>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</si>
  <si>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</si>
  <si>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</si>
  <si>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</si>
  <si>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</si>
  <si>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</si>
  <si>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</si>
  <si>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</si>
  <si>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</si>
  <si>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</si>
  <si>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</si>
  <si>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</si>
  <si>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</si>
  <si>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</si>
  <si>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</si>
  <si>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</si>
  <si>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</si>
  <si>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</si>
  <si>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</si>
  <si>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</si>
  <si>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</si>
  <si>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</si>
  <si>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</si>
  <si>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</si>
  <si>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</si>
  <si>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</si>
  <si>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</si>
  <si>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</si>
  <si>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</si>
  <si>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</si>
  <si>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</si>
  <si>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</si>
  <si>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</si>
  <si>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</si>
  <si>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</si>
  <si>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</si>
  <si>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</si>
  <si>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</si>
  <si>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</si>
  <si>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</si>
  <si>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</si>
  <si>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</si>
  <si>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</si>
  <si>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</si>
  <si>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</si>
  <si>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</si>
  <si>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</si>
  <si>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</si>
  <si>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</si>
  <si>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</si>
  <si>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</si>
  <si>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</si>
  <si>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</si>
  <si>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</si>
  <si>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</si>
  <si>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</si>
  <si>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</si>
  <si>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</si>
  <si>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</si>
  <si>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</si>
  <si>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</si>
  <si>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</si>
  <si>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</si>
  <si>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</si>
  <si>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</si>
  <si>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</si>
  <si>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</si>
  <si>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</si>
  <si>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</si>
  <si>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</si>
  <si>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</si>
  <si>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</si>
  <si>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</si>
  <si>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</si>
  <si>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</si>
  <si>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</si>
  <si>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</si>
  <si>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</si>
  <si>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</si>
  <si>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</si>
  <si>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</si>
  <si>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</si>
  <si>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</si>
  <si>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</si>
  <si>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</si>
  <si>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</si>
  <si>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</si>
  <si>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</si>
  <si>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</si>
  <si>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</si>
  <si>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</si>
  <si>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</si>
  <si>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</si>
  <si>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</si>
  <si>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</si>
  <si>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</si>
  <si>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</si>
  <si>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</si>
  <si>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</si>
  <si>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</si>
  <si>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</si>
  <si>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</si>
  <si>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</si>
  <si>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</si>
  <si>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</si>
  <si>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</si>
  <si>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</si>
  <si>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</si>
  <si>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</si>
  <si>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</si>
  <si>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</si>
  <si>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</si>
  <si>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</si>
  <si>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</si>
  <si>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</si>
  <si>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</si>
  <si>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</si>
  <si>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</si>
  <si>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</si>
  <si>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</si>
  <si>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</si>
  <si>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</si>
  <si>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</si>
  <si>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</si>
  <si>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</si>
  <si>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</si>
  <si>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</si>
  <si>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</si>
  <si>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</si>
  <si>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</si>
  <si>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</si>
  <si>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</si>
  <si>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</si>
  <si>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</si>
  <si>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</si>
  <si>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</si>
  <si>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</si>
  <si>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</si>
  <si>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</si>
  <si>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</si>
  <si>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</si>
  <si>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</si>
  <si>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</si>
  <si>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</si>
  <si>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</si>
  <si>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</si>
  <si>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</si>
  <si>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</si>
  <si>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</si>
  <si>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</si>
  <si>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</si>
  <si>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</si>
  <si>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</si>
  <si>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</si>
  <si>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</si>
  <si>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</si>
  <si>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</si>
  <si>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</si>
  <si>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</si>
  <si>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</si>
  <si>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</si>
  <si>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</si>
  <si>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</si>
  <si>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</si>
  <si>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</si>
  <si>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</si>
  <si>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</si>
  <si>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</si>
  <si>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</si>
  <si>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</si>
  <si>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</si>
  <si>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</si>
  <si>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</si>
  <si>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</si>
  <si>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</si>
  <si>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</si>
  <si>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</si>
  <si>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</si>
  <si>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</si>
  <si>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</si>
  <si>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</si>
  <si>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</si>
  <si>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</si>
  <si>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</si>
  <si>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</si>
  <si>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</si>
  <si>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</si>
  <si>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</si>
  <si>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</si>
  <si>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</si>
  <si>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</si>
  <si>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</si>
  <si>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</si>
  <si>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</si>
  <si>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</si>
  <si>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</si>
  <si>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</si>
  <si>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</si>
  <si>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</si>
  <si>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</si>
  <si>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</si>
  <si>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</si>
  <si>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</si>
  <si>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</si>
  <si>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</si>
  <si>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</si>
  <si>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</si>
  <si>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</si>
  <si>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</si>
  <si>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</si>
  <si>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</si>
  <si>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</si>
  <si>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</si>
  <si>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</si>
  <si>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</si>
  <si>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</si>
  <si>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</si>
  <si>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</si>
  <si>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</si>
  <si>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</si>
  <si>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</si>
  <si>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</si>
  <si>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</si>
  <si>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</si>
  <si>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</si>
  <si>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</si>
  <si>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</si>
  <si>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</si>
  <si>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</si>
  <si>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</si>
  <si>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</si>
  <si>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</si>
  <si>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</si>
  <si>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</si>
  <si>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</si>
  <si>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</si>
  <si>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</si>
  <si>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</si>
  <si>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</si>
  <si>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</si>
  <si>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</si>
  <si>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</si>
  <si>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</si>
  <si>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</si>
  <si>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</si>
  <si>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</si>
  <si>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</si>
  <si>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</si>
  <si>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</si>
  <si>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</si>
  <si>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</si>
  <si>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</si>
  <si>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</si>
  <si>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</si>
  <si>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</si>
  <si>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</si>
  <si>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</si>
  <si>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</si>
  <si>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</si>
  <si>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</si>
  <si>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</si>
  <si>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</si>
  <si>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</si>
  <si>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</si>
  <si>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</si>
  <si>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</si>
  <si>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</si>
  <si>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</si>
  <si>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</si>
  <si>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</si>
  <si>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</si>
  <si>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</si>
  <si>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</si>
  <si>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</si>
  <si>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</si>
  <si>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</si>
  <si>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</si>
  <si>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</si>
  <si>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</si>
  <si>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</si>
  <si>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</si>
  <si>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</si>
  <si>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</si>
  <si>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</si>
  <si>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</si>
  <si>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</si>
  <si>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</si>
  <si>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</si>
  <si>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</si>
  <si>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</si>
  <si>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</si>
  <si>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</si>
  <si>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</si>
  <si>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</si>
  <si>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</si>
  <si>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</si>
  <si>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</si>
  <si>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</si>
  <si>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</si>
  <si>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</si>
  <si>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</si>
  <si>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</si>
  <si>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</si>
  <si>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</si>
  <si>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</si>
  <si>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</si>
  <si>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</si>
  <si>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</si>
  <si>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</si>
  <si>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</si>
  <si>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</si>
  <si>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</si>
  <si>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</si>
  <si>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</si>
  <si>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</si>
  <si>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</si>
  <si>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</si>
  <si>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</si>
  <si>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</si>
  <si>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</si>
  <si>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</si>
  <si>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</si>
  <si>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</si>
  <si>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</si>
  <si>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</si>
  <si>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</si>
  <si>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</si>
  <si>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</si>
  <si>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</si>
  <si>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</si>
  <si>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</si>
  <si>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</si>
  <si>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</si>
  <si>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</si>
  <si>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</si>
  <si>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</si>
  <si>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</si>
  <si>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</si>
  <si>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</si>
  <si>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</si>
  <si>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</si>
  <si>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</si>
  <si>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</si>
  <si>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</si>
  <si>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</si>
  <si>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</si>
  <si>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</si>
  <si>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</si>
  <si>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</si>
  <si>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</si>
  <si>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</si>
  <si>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</si>
  <si>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</si>
  <si>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</si>
  <si>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</si>
  <si>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</si>
  <si>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</si>
  <si>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</si>
  <si>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</si>
  <si>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</si>
  <si>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</si>
  <si>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</si>
  <si>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</si>
  <si>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</si>
  <si>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</si>
  <si>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</si>
  <si>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</si>
  <si>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</si>
  <si>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</si>
  <si>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</si>
  <si>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</si>
  <si>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</si>
  <si>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</si>
  <si>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</si>
  <si>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</si>
  <si>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</si>
  <si>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</si>
  <si>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</si>
  <si>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</si>
  <si>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</si>
  <si>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</si>
  <si>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</si>
  <si>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</si>
  <si>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</si>
  <si>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</si>
  <si>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</si>
  <si>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</si>
  <si>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</si>
  <si>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</si>
  <si>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</si>
  <si>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</si>
  <si>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</si>
  <si>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</si>
  <si>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</si>
  <si>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</si>
  <si>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</si>
  <si>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</si>
  <si>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</si>
  <si>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</si>
  <si>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</si>
  <si>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</si>
  <si>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</si>
  <si>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</si>
  <si>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</si>
  <si>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</si>
  <si>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</si>
  <si>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</si>
  <si>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</si>
  <si>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</si>
  <si>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</si>
  <si>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</si>
  <si>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</si>
  <si>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</si>
  <si>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</si>
  <si>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</si>
  <si>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</si>
  <si>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</si>
  <si>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</si>
  <si>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</si>
  <si>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</si>
  <si>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</si>
  <si>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</si>
  <si>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</si>
  <si>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</si>
  <si>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</si>
  <si>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</si>
  <si>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</si>
  <si>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</si>
  <si>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</si>
  <si>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</si>
  <si>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</si>
  <si>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</si>
  <si>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</si>
  <si>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</si>
  <si>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</si>
  <si>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</si>
  <si>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</si>
  <si>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</si>
  <si>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</si>
  <si>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</si>
  <si>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</si>
  <si>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</si>
  <si>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</si>
  <si>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</si>
  <si>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</si>
  <si>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</si>
  <si>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</si>
  <si>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</si>
  <si>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</si>
  <si>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</si>
  <si>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</si>
  <si>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</si>
  <si>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</si>
  <si>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</si>
  <si>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</si>
  <si>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</si>
  <si>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</si>
  <si>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</si>
  <si>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</si>
  <si>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</si>
  <si>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</si>
  <si>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</si>
  <si>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</si>
  <si>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</si>
  <si>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</si>
  <si>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</si>
  <si>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</si>
  <si>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</si>
  <si>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</si>
  <si>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</si>
  <si>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</si>
  <si>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</si>
  <si>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</si>
  <si>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</si>
  <si>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</si>
  <si>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</si>
  <si>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</si>
  <si>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</si>
  <si>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</si>
  <si>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</si>
  <si>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</si>
  <si>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</si>
  <si>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</si>
  <si>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</si>
  <si>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</si>
  <si>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</si>
  <si>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</si>
  <si>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</si>
  <si>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</si>
  <si>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</si>
  <si>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</si>
  <si>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</si>
  <si>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</si>
  <si>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</si>
  <si>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</si>
  <si>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</si>
  <si>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</si>
  <si>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</si>
  <si>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</si>
  <si>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</si>
  <si>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</si>
  <si>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</si>
  <si>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</si>
  <si>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</si>
  <si>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</si>
  <si>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</si>
  <si>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</si>
  <si>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</si>
  <si>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</si>
  <si>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</si>
  <si>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</si>
  <si>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</si>
  <si>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</si>
  <si>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</si>
  <si>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</si>
  <si>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</si>
  <si>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</si>
  <si>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</si>
  <si>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</si>
  <si>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</si>
  <si>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</si>
  <si>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</si>
  <si>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</si>
  <si>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</si>
  <si>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</si>
  <si>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</si>
  <si>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</si>
  <si>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</si>
  <si>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</si>
  <si>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</si>
  <si>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</si>
  <si>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</si>
  <si>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</si>
  <si>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</si>
  <si>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</si>
  <si>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</si>
  <si>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</si>
  <si>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</si>
  <si>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</si>
  <si>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</si>
  <si>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</si>
  <si>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</si>
  <si>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</si>
  <si>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</si>
  <si>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</si>
  <si>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</si>
  <si>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</si>
  <si>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</si>
  <si>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</si>
  <si>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</si>
  <si>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</si>
  <si>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</si>
  <si>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</si>
  <si>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</si>
  <si>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</si>
  <si>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</si>
  <si>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</si>
  <si>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</si>
  <si>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</si>
  <si>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</si>
  <si>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</si>
  <si>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</si>
  <si>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</si>
  <si>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</si>
  <si>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</si>
  <si>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</si>
  <si>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</si>
  <si>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</si>
  <si>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</si>
  <si>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</si>
  <si>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</si>
  <si>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</si>
  <si>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</si>
  <si>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</si>
  <si>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</si>
  <si>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</si>
  <si>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</si>
  <si>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</si>
  <si>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</si>
  <si>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</si>
  <si>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</si>
  <si>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</si>
  <si>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</si>
  <si>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</si>
  <si>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</si>
  <si>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</si>
  <si>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</si>
  <si>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</si>
  <si>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</si>
  <si>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</si>
  <si>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</si>
  <si>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</si>
  <si>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</si>
  <si>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</si>
  <si>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</si>
  <si>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</si>
  <si>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</si>
  <si>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</si>
  <si>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</si>
  <si>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</si>
  <si>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</si>
  <si>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</si>
  <si>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</si>
  <si>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</si>
  <si>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</si>
  <si>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</si>
  <si>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</si>
  <si>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</si>
  <si>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</si>
  <si>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</si>
  <si>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</si>
  <si>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</si>
  <si>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</si>
  <si>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</si>
  <si>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</si>
  <si>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</si>
  <si>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</si>
  <si>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</si>
  <si>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</si>
  <si>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</si>
  <si>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</si>
  <si>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</si>
  <si>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</si>
  <si>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</si>
  <si>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</si>
  <si>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</si>
  <si>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</si>
  <si>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</si>
  <si>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</si>
  <si>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</si>
  <si>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</si>
  <si>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</si>
  <si>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</si>
  <si>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</si>
  <si>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</si>
  <si>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</si>
  <si>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</si>
  <si>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</si>
  <si>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</si>
  <si>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</si>
  <si>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</si>
  <si>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</si>
  <si>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</si>
  <si>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</si>
  <si>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</si>
  <si>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</si>
  <si>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</si>
  <si>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</si>
  <si>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</si>
  <si>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</si>
  <si>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</si>
  <si>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</si>
  <si>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</si>
  <si>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</si>
  <si>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</si>
  <si>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</si>
  <si>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</si>
  <si>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</si>
  <si>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</si>
  <si>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</si>
  <si>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</si>
  <si>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</si>
  <si>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</si>
  <si>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</si>
  <si>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</si>
  <si>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</si>
  <si>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</si>
  <si>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</si>
  <si>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</si>
  <si>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</si>
  <si>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</si>
  <si>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</si>
  <si>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</si>
  <si>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</si>
  <si>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</si>
  <si>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</si>
  <si>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</si>
  <si>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</si>
  <si>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</si>
  <si>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</si>
  <si>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</si>
  <si>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</si>
  <si>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</si>
  <si>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</si>
  <si>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</si>
  <si>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</si>
  <si>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</si>
  <si>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</si>
  <si>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</si>
  <si>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</si>
  <si>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</si>
  <si>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</si>
  <si>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</si>
  <si>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</si>
  <si>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</si>
  <si>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</si>
  <si>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</si>
  <si>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</si>
  <si>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</si>
  <si>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</si>
  <si>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</si>
  <si>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</si>
  <si>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</si>
  <si>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</si>
  <si>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</si>
  <si>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</si>
  <si>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</si>
  <si>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</si>
  <si>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</si>
  <si>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</si>
  <si>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</si>
  <si>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</si>
  <si>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</si>
  <si>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</si>
  <si>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</si>
  <si>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</si>
  <si>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</si>
  <si>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</si>
  <si>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</si>
  <si>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</si>
  <si>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</si>
  <si>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</si>
  <si>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</si>
  <si>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</si>
  <si>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</si>
  <si>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</si>
  <si>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</si>
  <si>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</si>
  <si>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</si>
  <si>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</si>
  <si>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</si>
  <si>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</si>
  <si>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</si>
  <si>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</si>
  <si>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</si>
  <si>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</si>
  <si>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</si>
  <si>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</si>
  <si>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</si>
  <si>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</si>
  <si>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</si>
  <si>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</si>
  <si>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</si>
  <si>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</si>
  <si>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</si>
  <si>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</si>
  <si>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</si>
  <si>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</si>
  <si>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</si>
  <si>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</si>
  <si>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</si>
  <si>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</si>
  <si>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</si>
  <si>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</si>
  <si>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</si>
  <si>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</si>
  <si>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</si>
  <si>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</si>
  <si>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</si>
  <si>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</si>
  <si>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</si>
  <si>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</si>
  <si>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</si>
  <si>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</si>
  <si>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</si>
  <si>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</si>
  <si>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</si>
  <si>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</si>
  <si>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</si>
  <si>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</si>
  <si>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</si>
  <si>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</si>
  <si>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</si>
  <si>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</si>
  <si>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</si>
  <si>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</si>
  <si>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</si>
  <si>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</si>
  <si>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</si>
  <si>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</si>
  <si>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</si>
  <si>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</si>
  <si>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</si>
  <si>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</si>
  <si>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</si>
  <si>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</si>
  <si>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</si>
  <si>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</si>
  <si>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</si>
  <si>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</si>
  <si>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</si>
  <si>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</si>
  <si>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</si>
  <si>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</si>
  <si>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</si>
  <si>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</si>
  <si>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</si>
  <si>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</si>
  <si>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</si>
  <si>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</si>
  <si>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</si>
  <si>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</si>
  <si>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</si>
  <si>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</si>
  <si>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</si>
  <si>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</si>
  <si>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</si>
  <si>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</si>
  <si>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</si>
  <si>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</si>
  <si>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</si>
  <si>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</si>
  <si>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</si>
  <si>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</si>
  <si>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</si>
  <si>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</si>
  <si>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</si>
  <si>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</si>
  <si>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</si>
  <si>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</si>
  <si>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</si>
  <si>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</si>
  <si>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</si>
  <si>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</si>
  <si>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</si>
  <si>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</si>
  <si>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</si>
  <si>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</si>
  <si>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</si>
  <si>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</si>
  <si>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</si>
  <si>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</si>
  <si>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</si>
  <si>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</si>
  <si>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</si>
  <si>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</si>
  <si>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</si>
  <si>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</si>
  <si>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</si>
  <si>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</si>
  <si>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</si>
  <si>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</si>
  <si>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</si>
  <si>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</si>
  <si>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</si>
  <si>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</si>
  <si>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</si>
  <si>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</si>
  <si>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</si>
  <si>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</si>
  <si>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</si>
  <si>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</si>
  <si>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</si>
  <si>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</si>
  <si>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</si>
  <si>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</si>
  <si>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</si>
  <si>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</si>
  <si>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</si>
  <si>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</si>
  <si>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</si>
  <si>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</si>
  <si>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</si>
  <si>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</si>
  <si>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</si>
  <si>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</si>
  <si>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</si>
  <si>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</si>
  <si>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</si>
  <si>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</si>
  <si>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</si>
  <si>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</si>
  <si>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</si>
  <si>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</si>
  <si>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</si>
  <si>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</si>
  <si>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</si>
  <si>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</si>
  <si>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</si>
  <si>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</si>
  <si>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</si>
  <si>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</si>
  <si>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</si>
  <si>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</si>
  <si>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</si>
  <si>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</si>
  <si>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</si>
  <si>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</si>
  <si>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</si>
  <si>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</si>
  <si>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</si>
  <si>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</si>
  <si>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</si>
  <si>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</si>
  <si>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</si>
  <si>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</si>
  <si>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</si>
  <si>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</si>
  <si>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</si>
  <si>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</si>
  <si>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</si>
  <si>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</si>
  <si>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</si>
  <si>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</si>
  <si>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</si>
  <si>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</si>
  <si>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</si>
  <si>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</si>
  <si>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</si>
  <si>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</si>
  <si>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</si>
  <si>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</si>
  <si>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</si>
  <si>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</si>
  <si>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</si>
  <si>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</si>
  <si>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</si>
  <si>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</si>
  <si>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</si>
  <si>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</si>
  <si>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</si>
  <si>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</si>
  <si>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</si>
  <si>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</si>
  <si>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</si>
  <si>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</si>
  <si>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</si>
  <si>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</si>
  <si>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</si>
  <si>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</si>
  <si>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</si>
  <si>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</si>
  <si>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</si>
  <si>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</si>
  <si>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</si>
  <si>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</si>
  <si>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</si>
  <si>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</si>
  <si>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</si>
  <si>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</si>
  <si>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</si>
  <si>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</si>
  <si>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</si>
  <si>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</si>
  <si>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</si>
  <si>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</si>
  <si>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</si>
  <si>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</si>
  <si>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</si>
  <si>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</si>
  <si>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</si>
  <si>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</si>
  <si>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</si>
  <si>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</si>
  <si>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</si>
  <si>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</si>
  <si>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</si>
  <si>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</si>
  <si>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</si>
  <si>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</si>
  <si>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</si>
  <si>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</si>
  <si>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</si>
  <si>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</si>
  <si>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</si>
  <si>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</si>
  <si>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</si>
  <si>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</si>
  <si>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</si>
  <si>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</si>
  <si>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</si>
  <si>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</si>
  <si>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</si>
  <si>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</si>
  <si>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</si>
  <si>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</si>
  <si>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</si>
  <si>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</si>
  <si>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</si>
  <si>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</si>
  <si>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</si>
  <si>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</si>
  <si>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</si>
  <si>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</si>
  <si>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</si>
  <si>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</si>
  <si>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</si>
  <si>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</si>
  <si>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</si>
  <si>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</si>
  <si>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</si>
  <si>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</si>
  <si>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</si>
  <si>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</si>
  <si>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</si>
  <si>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</si>
  <si>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</si>
  <si>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</si>
  <si>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</si>
  <si>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</si>
  <si>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</si>
  <si>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</si>
  <si>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</si>
  <si>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</si>
  <si>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</si>
  <si>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</si>
  <si>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</si>
  <si>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</si>
  <si>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</si>
  <si>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</si>
  <si>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</si>
  <si>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</si>
  <si>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</si>
  <si>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</si>
  <si>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</si>
  <si>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</si>
  <si>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</si>
  <si>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</si>
  <si>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</si>
  <si>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</si>
  <si>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</si>
  <si>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</si>
  <si>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</si>
  <si>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</si>
  <si>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</si>
  <si>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</si>
  <si>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</si>
  <si>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</si>
  <si>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</si>
  <si>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</si>
  <si>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</si>
  <si>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</si>
  <si>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</si>
  <si>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</si>
  <si>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</si>
  <si>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</si>
  <si>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</si>
  <si>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</si>
  <si>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</si>
  <si>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</si>
  <si>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</si>
  <si>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</si>
  <si>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</si>
  <si>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</si>
  <si>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</si>
  <si>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</si>
  <si>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</si>
  <si>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</si>
  <si>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</si>
  <si>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</si>
  <si>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</si>
  <si>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</si>
  <si>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</si>
  <si>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</si>
  <si>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</si>
  <si>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</si>
  <si>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</si>
  <si>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</si>
  <si>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</si>
  <si>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</si>
  <si>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</si>
  <si>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</si>
  <si>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</si>
  <si>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</si>
  <si>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</si>
  <si>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</si>
  <si>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</si>
  <si>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</si>
  <si>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</si>
  <si>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</si>
  <si>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</si>
  <si>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</si>
  <si>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</si>
  <si>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</si>
  <si>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</si>
  <si>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</si>
  <si>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</si>
  <si>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</si>
  <si>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</si>
  <si>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</si>
  <si>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</si>
  <si>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</si>
  <si>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</si>
  <si>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</si>
  <si>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</si>
  <si>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</si>
  <si>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</si>
  <si>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</si>
  <si>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</si>
  <si>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</si>
  <si>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</si>
  <si>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</si>
  <si>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</si>
  <si>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</si>
  <si>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</si>
  <si>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</si>
  <si>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</si>
  <si>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</si>
  <si>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</si>
  <si>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</si>
  <si>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</si>
  <si>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</si>
  <si>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</si>
  <si>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</si>
  <si>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</si>
  <si>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</si>
  <si>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</si>
  <si>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</si>
  <si>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</si>
  <si>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</si>
  <si>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</si>
  <si>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</si>
  <si>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</si>
  <si>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</si>
  <si>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</si>
  <si>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</si>
  <si>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</si>
  <si>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</si>
  <si>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</si>
  <si>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</si>
  <si>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</si>
  <si>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</si>
  <si>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</si>
  <si>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</si>
  <si>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</si>
  <si>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</si>
  <si>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</si>
  <si>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</si>
  <si>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</si>
  <si>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</si>
  <si>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</si>
  <si>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</si>
  <si>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</si>
  <si>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</si>
  <si>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</si>
  <si>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</si>
  <si>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</si>
  <si>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</si>
  <si>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</si>
  <si>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</si>
  <si>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</si>
  <si>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</si>
  <si>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</si>
  <si>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</si>
  <si>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</si>
  <si>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</si>
  <si>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</si>
  <si>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</si>
  <si>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</si>
  <si>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</si>
  <si>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</si>
  <si>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</si>
  <si>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</si>
  <si>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</si>
  <si>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</si>
  <si>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</si>
  <si>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</si>
  <si>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</si>
  <si>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</si>
  <si>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</si>
  <si>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</si>
  <si>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</si>
  <si>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</si>
  <si>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</si>
  <si>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</si>
  <si>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</si>
  <si>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</si>
  <si>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</si>
  <si>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</si>
  <si>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</si>
  <si>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</si>
  <si>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</si>
  <si>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</si>
  <si>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</si>
  <si>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</si>
  <si>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</si>
  <si>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</si>
  <si>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</si>
  <si>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</si>
  <si>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</si>
  <si>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</si>
  <si>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</si>
  <si>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</si>
  <si>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</si>
  <si>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</si>
  <si>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</si>
  <si>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</si>
  <si>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</si>
  <si>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</si>
  <si>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</si>
  <si>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</si>
  <si>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</si>
  <si>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</si>
  <si>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</si>
  <si>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</si>
  <si>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</si>
  <si>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</si>
  <si>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</si>
  <si>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</si>
  <si>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</si>
  <si>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</si>
  <si>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</si>
  <si>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</si>
  <si>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</si>
  <si>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</si>
  <si>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</si>
  <si>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</si>
  <si>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</si>
  <si>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</si>
  <si>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</si>
  <si>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</si>
  <si>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</si>
  <si>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</si>
  <si>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</si>
  <si>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</si>
  <si>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</si>
  <si>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</si>
  <si>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</si>
  <si>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</si>
  <si>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</si>
  <si>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</si>
  <si>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</si>
  <si>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</si>
  <si>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</si>
  <si>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</si>
  <si>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</si>
  <si>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</si>
  <si>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</si>
  <si>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</si>
  <si>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</si>
  <si>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</si>
  <si>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</si>
  <si>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</si>
  <si>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</si>
  <si>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</si>
  <si>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</si>
  <si>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</si>
  <si>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</si>
  <si>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</si>
  <si>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</si>
  <si>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</si>
  <si>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</si>
  <si>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</si>
  <si>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</si>
  <si>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</si>
  <si>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</si>
  <si>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</si>
  <si>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</si>
  <si>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</si>
  <si>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</si>
  <si>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</si>
  <si>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</si>
  <si>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</si>
  <si>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</si>
  <si>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</si>
  <si>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</si>
  <si>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</si>
  <si>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</si>
  <si>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</si>
  <si>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</si>
  <si>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</si>
  <si>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</si>
  <si>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</si>
  <si>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</si>
  <si>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</si>
  <si>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</si>
  <si>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</si>
  <si>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</si>
  <si>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</si>
  <si>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</si>
  <si>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</si>
  <si>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</si>
  <si>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</si>
  <si>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</si>
  <si>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</si>
  <si>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</si>
  <si>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</si>
  <si>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</si>
  <si>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</si>
  <si>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</si>
  <si>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</si>
  <si>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</si>
  <si>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</si>
  <si>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</si>
  <si>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</si>
  <si>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</si>
  <si>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</si>
  <si>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</si>
  <si>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</si>
  <si>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</si>
  <si>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</si>
  <si>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</si>
  <si>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</si>
  <si>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</si>
  <si>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</si>
  <si>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</si>
  <si>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</si>
  <si>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</si>
  <si>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</si>
  <si>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</si>
  <si>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</si>
  <si>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</si>
  <si>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</si>
  <si>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</si>
  <si>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</si>
  <si>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</si>
  <si>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</si>
  <si>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</si>
  <si>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</si>
  <si>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</si>
  <si>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</si>
  <si>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</si>
  <si>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</si>
  <si>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</si>
  <si>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</si>
  <si>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</si>
  <si>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</si>
  <si>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</si>
  <si>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</si>
  <si>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</si>
  <si>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</si>
  <si>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</si>
  <si>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</si>
  <si>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</si>
  <si>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</si>
  <si>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</si>
  <si>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</si>
  <si>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</si>
  <si>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</si>
  <si>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</si>
  <si>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</si>
  <si>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</si>
  <si>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</si>
  <si>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</si>
  <si>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</si>
  <si>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</si>
  <si>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</si>
  <si>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</si>
  <si>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</si>
  <si>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</si>
  <si>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</si>
  <si>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</si>
  <si>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</si>
  <si>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</si>
  <si>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</si>
  <si>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</si>
  <si>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</si>
  <si>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</si>
  <si>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</si>
  <si>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</si>
  <si>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</si>
  <si>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</si>
  <si>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</si>
  <si>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</si>
  <si>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</si>
  <si>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</si>
  <si>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</si>
  <si>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</si>
  <si>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</si>
  <si>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</si>
  <si>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</si>
  <si>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</si>
  <si>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</si>
  <si>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</si>
  <si>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</si>
  <si>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</si>
  <si>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</si>
  <si>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</si>
  <si>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</si>
  <si>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</si>
  <si>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</si>
  <si>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</si>
  <si>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</si>
  <si>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</si>
  <si>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</si>
  <si>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</si>
  <si>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</si>
  <si>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</si>
  <si>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</si>
  <si>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</si>
  <si>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</si>
  <si>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</si>
  <si>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</si>
  <si>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</si>
  <si>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</si>
  <si>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</si>
  <si>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</si>
  <si>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</si>
  <si>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</si>
  <si>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</si>
  <si>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</si>
  <si>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</si>
  <si>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</si>
  <si>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</si>
  <si>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</si>
  <si>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</si>
  <si>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</si>
  <si>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</si>
  <si>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</si>
  <si>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</si>
  <si>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</si>
  <si>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</si>
  <si>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</si>
  <si>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</si>
  <si>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</si>
  <si>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</si>
  <si>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</si>
  <si>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</si>
  <si>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</si>
  <si>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</si>
  <si>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</si>
  <si>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</si>
  <si>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</si>
  <si>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</si>
  <si>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</si>
  <si>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</si>
  <si>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</si>
  <si>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</si>
  <si>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</si>
  <si>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</si>
  <si>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</si>
  <si>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</si>
  <si>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</si>
  <si>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</si>
  <si>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</si>
  <si>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</si>
  <si>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</si>
  <si>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</si>
  <si>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</si>
  <si>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</si>
  <si>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</si>
  <si>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</si>
  <si>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</si>
  <si>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</si>
  <si>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</si>
  <si>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</si>
  <si>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</si>
  <si>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</si>
  <si>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</si>
  <si>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</si>
  <si>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</si>
  <si>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</si>
  <si>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</si>
  <si>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</si>
  <si>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</si>
  <si>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</si>
  <si>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</si>
  <si>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</si>
  <si>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</si>
  <si>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</si>
  <si>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</si>
  <si>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</si>
  <si>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</si>
  <si>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</si>
  <si>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</si>
  <si>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</si>
  <si>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</si>
  <si>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</si>
  <si>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</si>
  <si>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</si>
  <si>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</si>
  <si>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</si>
  <si>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</si>
  <si>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</si>
  <si>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</si>
  <si>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</si>
  <si>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</si>
  <si>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</si>
  <si>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</si>
  <si>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</si>
  <si>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</si>
  <si>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</si>
  <si>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</si>
  <si>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</si>
  <si>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</si>
  <si>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</si>
  <si>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</si>
  <si>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</si>
  <si>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</si>
  <si>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</si>
  <si>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</si>
  <si>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</si>
  <si>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</si>
  <si>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</si>
  <si>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</si>
  <si>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</si>
  <si>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</si>
  <si>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</si>
  <si>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</si>
  <si>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</si>
  <si>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</si>
  <si>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</si>
  <si>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</si>
  <si>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</si>
  <si>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</si>
  <si>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</si>
  <si>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</si>
  <si>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</si>
  <si>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</si>
  <si>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</si>
  <si>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</si>
  <si>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</si>
  <si>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</si>
  <si>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</si>
  <si>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</si>
  <si>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</si>
  <si>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</si>
  <si>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</si>
  <si>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</si>
  <si>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</si>
  <si>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</si>
  <si>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</si>
  <si>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</si>
  <si>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</si>
  <si>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</si>
  <si>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</si>
  <si>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</si>
  <si>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</si>
  <si>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</si>
  <si>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</si>
  <si>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</si>
  <si>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</si>
  <si>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</si>
  <si>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</si>
  <si>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</si>
  <si>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</si>
  <si>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</si>
  <si>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</si>
  <si>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</si>
  <si>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</si>
  <si>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</si>
  <si>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</si>
  <si>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</si>
  <si>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</si>
  <si>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</si>
  <si>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</si>
  <si>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</si>
  <si>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</si>
  <si>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</si>
  <si>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</si>
  <si>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</si>
  <si>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</si>
  <si>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</si>
  <si>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</si>
  <si>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</si>
  <si>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</si>
  <si>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</si>
  <si>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</si>
  <si>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</si>
  <si>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</si>
  <si>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</si>
  <si>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</si>
  <si>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</si>
  <si>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</si>
  <si>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</si>
  <si>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</si>
  <si>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</si>
  <si>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</si>
  <si>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</si>
  <si>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</si>
  <si>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</si>
  <si>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</si>
  <si>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</si>
  <si>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</si>
  <si>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</si>
  <si>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</si>
  <si>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</si>
  <si>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</si>
  <si>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</si>
  <si>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</si>
  <si>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</si>
  <si>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</si>
  <si>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</si>
  <si>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</si>
  <si>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</si>
  <si>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</si>
  <si>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</si>
  <si>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</si>
  <si>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</si>
  <si>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</si>
  <si>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</si>
  <si>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</si>
  <si>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</si>
  <si>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</si>
  <si>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</si>
  <si>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</si>
  <si>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</si>
  <si>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</si>
  <si>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</si>
  <si>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</si>
  <si>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</si>
  <si>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</si>
  <si>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</si>
  <si>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</si>
  <si>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</si>
  <si>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</si>
  <si>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</si>
  <si>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</si>
  <si>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</si>
  <si>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</si>
  <si>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</si>
  <si>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</si>
  <si>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</si>
  <si>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</si>
  <si>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</si>
  <si>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</si>
  <si>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</si>
  <si>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</si>
  <si>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</si>
  <si>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</si>
  <si>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</si>
  <si>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</si>
  <si>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</si>
  <si>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</si>
  <si>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</si>
  <si>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</si>
  <si>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</si>
  <si>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</si>
  <si>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</si>
  <si>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</si>
  <si>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</si>
  <si>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</si>
  <si>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</si>
  <si>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</si>
  <si>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</si>
  <si>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</si>
  <si>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</si>
  <si>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</si>
  <si>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</si>
  <si>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</si>
  <si>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</si>
  <si>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</si>
  <si>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</si>
  <si>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</si>
  <si>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</si>
  <si>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</si>
  <si>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</si>
  <si>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</si>
  <si>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</si>
  <si>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</si>
  <si>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</si>
  <si>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</si>
  <si>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</si>
  <si>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</si>
  <si>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</si>
  <si>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</si>
  <si>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</si>
  <si>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</si>
  <si>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</si>
  <si>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</si>
  <si>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</si>
  <si>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</si>
  <si>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</si>
  <si>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</si>
  <si>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</si>
  <si>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</si>
  <si>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</si>
  <si>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</si>
  <si>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</si>
  <si>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</si>
  <si>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</si>
  <si>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</si>
  <si>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</si>
  <si>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</si>
  <si>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</si>
  <si>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</si>
  <si>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</si>
  <si>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</si>
  <si>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</si>
  <si>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</si>
  <si>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</si>
  <si>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</si>
  <si>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</si>
  <si>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</si>
  <si>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</si>
  <si>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</si>
  <si>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</si>
  <si>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</si>
  <si>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</si>
  <si>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</si>
  <si>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</si>
  <si>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</si>
  <si>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</si>
  <si>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</si>
  <si>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</si>
  <si>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</si>
  <si>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</si>
  <si>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</si>
  <si>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</si>
  <si>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</si>
  <si>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</si>
  <si>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</si>
  <si>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</si>
  <si>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</si>
  <si>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</si>
  <si>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</si>
  <si>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</si>
  <si>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</si>
  <si>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</si>
  <si>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</si>
  <si>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</si>
  <si>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</si>
  <si>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</si>
  <si>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</si>
  <si>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</si>
  <si>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</si>
  <si>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</si>
  <si>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</si>
  <si>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</si>
  <si>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</si>
  <si>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</si>
  <si>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</si>
  <si>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</si>
  <si>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</si>
  <si>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</si>
  <si>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</si>
  <si>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</si>
  <si>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</si>
  <si>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</si>
  <si>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</si>
  <si>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</si>
  <si>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</si>
  <si>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</si>
  <si>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</si>
  <si>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</si>
  <si>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</si>
  <si>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</si>
  <si>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</si>
  <si>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</si>
  <si>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</si>
  <si>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</si>
  <si>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</si>
  <si>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</si>
  <si>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</si>
  <si>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</si>
  <si>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</si>
  <si>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</si>
  <si>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</si>
  <si>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</si>
  <si>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</si>
  <si>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</si>
  <si>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</si>
  <si>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</si>
  <si>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</si>
  <si>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</si>
  <si>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</si>
  <si>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</si>
  <si>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</si>
  <si>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</si>
  <si>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</si>
  <si>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</si>
  <si>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</si>
  <si>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</si>
  <si>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</si>
  <si>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</si>
  <si>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</si>
  <si>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</si>
  <si>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</si>
  <si>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</si>
  <si>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</si>
  <si>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</si>
  <si>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</si>
  <si>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</si>
  <si>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</si>
  <si>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</si>
  <si>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</si>
  <si>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</si>
  <si>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</si>
  <si>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</si>
  <si>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</si>
  <si>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</si>
  <si>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</si>
  <si>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</si>
  <si>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</si>
  <si>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</si>
  <si>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</si>
  <si>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</si>
  <si>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</si>
  <si>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</si>
  <si>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</si>
  <si>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</si>
  <si>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</si>
  <si>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</si>
  <si>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</si>
  <si>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</si>
  <si>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</si>
  <si>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</si>
  <si>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</si>
  <si>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</si>
  <si>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</si>
  <si>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</si>
  <si>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</si>
  <si>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</si>
  <si>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</si>
  <si>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</si>
  <si>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</si>
  <si>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</si>
  <si>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</si>
  <si>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</si>
  <si>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</si>
  <si>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</si>
  <si>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</si>
  <si>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</si>
  <si>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</si>
  <si>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</si>
  <si>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</si>
  <si>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</si>
  <si>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</si>
  <si>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</si>
  <si>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</si>
  <si>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</si>
  <si>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</si>
  <si>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</si>
  <si>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</si>
  <si>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</si>
  <si>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</si>
  <si>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</si>
  <si>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</si>
  <si>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</si>
  <si>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</si>
  <si>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</si>
  <si>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</si>
  <si>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</si>
  <si>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</si>
  <si>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</si>
  <si>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</si>
  <si>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</si>
  <si>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</si>
  <si>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</si>
  <si>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</si>
  <si>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</si>
  <si>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</si>
  <si>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</si>
  <si>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</si>
  <si>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</si>
  <si>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</si>
  <si>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</si>
  <si>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</si>
  <si>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</si>
  <si>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</si>
  <si>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</si>
  <si>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</si>
  <si>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</si>
  <si>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</si>
  <si>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</si>
  <si>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</si>
  <si>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</si>
  <si>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</si>
  <si>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</si>
  <si>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</si>
  <si>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</si>
  <si>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</si>
  <si>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</si>
  <si>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</si>
  <si>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</si>
  <si>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</si>
  <si>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</si>
  <si>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</si>
  <si>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</si>
  <si>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</si>
  <si>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</si>
  <si>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</si>
  <si>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</si>
  <si>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</si>
  <si>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</si>
  <si>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</si>
  <si>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</si>
  <si>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</si>
  <si>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</si>
  <si>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</si>
  <si>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</si>
  <si>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</si>
  <si>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</si>
  <si>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</si>
  <si>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</si>
  <si>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</si>
  <si>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</si>
  <si>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</si>
  <si>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</si>
  <si>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</si>
  <si>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</si>
  <si>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</si>
  <si>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</si>
  <si>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</si>
  <si>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</si>
  <si>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</si>
  <si>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</si>
  <si>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</si>
  <si>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</si>
  <si>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</si>
  <si>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</si>
  <si>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</si>
  <si>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</si>
  <si>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</si>
  <si>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</si>
  <si>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</si>
  <si>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</si>
  <si>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</si>
  <si>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</si>
  <si>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</si>
  <si>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</si>
  <si>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</si>
  <si>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</si>
  <si>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</si>
  <si>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</si>
  <si>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</si>
  <si>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</si>
  <si>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</si>
  <si>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</si>
  <si>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</si>
  <si>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</si>
  <si>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</si>
  <si>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</si>
  <si>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</si>
  <si>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</si>
  <si>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</si>
  <si>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</si>
  <si>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</si>
  <si>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</si>
  <si>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</si>
  <si>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</si>
  <si>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</si>
  <si>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</si>
  <si>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</si>
  <si>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</si>
  <si>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</si>
  <si>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</si>
  <si>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</si>
  <si>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</si>
  <si>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</si>
  <si>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</si>
  <si>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</si>
  <si>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</si>
  <si>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</si>
  <si>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</si>
  <si>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</si>
  <si>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</si>
  <si>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</si>
  <si>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</si>
  <si>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</si>
  <si>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</si>
  <si>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</si>
  <si>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</si>
  <si>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</si>
  <si>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</si>
  <si>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</si>
  <si>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</si>
  <si>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</si>
  <si>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</si>
  <si>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</si>
  <si>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</si>
  <si>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</si>
  <si>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</si>
  <si>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</si>
  <si>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</si>
  <si>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</si>
  <si>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</si>
  <si>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</si>
  <si>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</si>
  <si>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</si>
  <si>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</si>
  <si>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</si>
  <si>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</si>
  <si>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</si>
  <si>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</si>
  <si>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</si>
  <si>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</si>
  <si>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</si>
  <si>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</si>
  <si>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</si>
  <si>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</si>
  <si>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</si>
  <si>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</si>
  <si>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</si>
  <si>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</si>
  <si>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</si>
  <si>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</si>
  <si>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</si>
  <si>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</si>
  <si>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</si>
  <si>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</si>
  <si>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</si>
  <si>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</si>
  <si>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</si>
  <si>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</si>
  <si>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</si>
  <si>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</si>
  <si>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</si>
  <si>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</si>
  <si>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</si>
  <si>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</si>
  <si>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</si>
  <si>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</si>
  <si>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</si>
  <si>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</si>
  <si>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</si>
  <si>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</si>
  <si>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</si>
  <si>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</si>
  <si>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</si>
  <si>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</si>
  <si>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</si>
  <si>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</si>
  <si>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</si>
  <si>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</si>
  <si>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</si>
  <si>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</si>
  <si>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</si>
  <si>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</si>
  <si>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</si>
  <si>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</si>
  <si>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</si>
  <si>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</si>
  <si>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</si>
  <si>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</si>
  <si>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</si>
  <si>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</si>
  <si>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</si>
  <si>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</si>
  <si>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</si>
  <si>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</si>
  <si>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</si>
  <si>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</si>
  <si>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</si>
  <si>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</si>
  <si>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</si>
  <si>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</si>
  <si>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</si>
  <si>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</si>
  <si>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</si>
  <si>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</si>
  <si>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</si>
  <si>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</si>
  <si>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</si>
  <si>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</si>
  <si>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</si>
  <si>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</si>
  <si>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</si>
  <si>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</si>
  <si>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</si>
  <si>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</si>
  <si>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</si>
  <si>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</si>
  <si>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</si>
  <si>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</si>
  <si>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</si>
  <si>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</si>
  <si>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</si>
  <si>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</si>
  <si>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</si>
  <si>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</si>
  <si>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</si>
  <si>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</si>
  <si>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</si>
  <si>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</si>
  <si>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</si>
  <si>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</si>
  <si>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</si>
  <si>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</si>
  <si>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</si>
  <si>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</si>
  <si>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</si>
  <si>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</si>
  <si>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</si>
  <si>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</si>
  <si>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</si>
  <si>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</si>
  <si>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</si>
  <si>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</si>
  <si>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</si>
  <si>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</si>
  <si>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</si>
  <si>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</si>
  <si>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</si>
  <si>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</si>
  <si>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</si>
  <si>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</si>
  <si>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</si>
  <si>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</si>
  <si>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</si>
  <si>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</si>
  <si>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</si>
  <si>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</si>
  <si>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</si>
  <si>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</si>
  <si>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</si>
  <si>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</si>
  <si>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</si>
  <si>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</si>
  <si>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</si>
  <si>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</si>
  <si>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</si>
  <si>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</si>
  <si>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</si>
  <si>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</si>
  <si>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</si>
  <si>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</si>
  <si>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</si>
  <si>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</si>
  <si>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</si>
  <si>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</si>
  <si>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</si>
  <si>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</si>
  <si>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</si>
  <si>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</si>
  <si>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</si>
  <si>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</si>
  <si>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</si>
  <si>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</si>
  <si>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</si>
  <si>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</si>
  <si>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</si>
  <si>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</si>
  <si>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</si>
  <si>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</si>
  <si>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</si>
  <si>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</si>
  <si>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</si>
  <si>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</si>
  <si>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</si>
  <si>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</si>
  <si>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</si>
  <si>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</si>
  <si>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</si>
  <si>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</si>
  <si>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</si>
  <si>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</si>
  <si>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</si>
  <si>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</si>
  <si>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</si>
  <si>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</si>
  <si>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</si>
  <si>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</si>
  <si>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</si>
  <si>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</si>
  <si>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</si>
  <si>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</si>
  <si>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</si>
  <si>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</si>
  <si>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</si>
  <si>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</si>
  <si>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</si>
  <si>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</si>
  <si>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</si>
  <si>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</si>
  <si>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</si>
  <si>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</si>
  <si>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</si>
  <si>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</si>
  <si>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</si>
  <si>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</si>
  <si>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</si>
  <si>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</si>
  <si>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</si>
  <si>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</si>
  <si>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</si>
  <si>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</si>
  <si>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</si>
  <si>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</si>
  <si>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</si>
  <si>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</si>
  <si>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</si>
  <si>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</si>
  <si>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</si>
  <si>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</si>
  <si>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</si>
  <si>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</si>
  <si>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</si>
  <si>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</si>
  <si>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</si>
  <si>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</si>
  <si>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</si>
  <si>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</si>
  <si>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</si>
  <si>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</si>
  <si>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</si>
  <si>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</si>
  <si>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</si>
  <si>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</si>
  <si>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</si>
  <si>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</si>
  <si>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</si>
  <si>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</si>
  <si>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</si>
  <si>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</si>
  <si>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</si>
  <si>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</si>
  <si>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</si>
  <si>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</si>
  <si>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</si>
  <si>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</si>
  <si>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</si>
  <si>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</si>
  <si>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</si>
  <si>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</si>
  <si>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</si>
  <si>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</si>
  <si>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</si>
  <si>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</si>
  <si>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</si>
  <si>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</si>
  <si>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</si>
  <si>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</si>
  <si>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</si>
  <si>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</si>
  <si>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</si>
  <si>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</si>
  <si>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</si>
  <si>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</si>
  <si>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</si>
  <si>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</si>
  <si>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</si>
  <si>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</si>
  <si>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</si>
  <si>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</si>
  <si>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</si>
  <si>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</si>
  <si>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</si>
  <si>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</si>
  <si>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</si>
  <si>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</si>
  <si>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</si>
  <si>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</si>
  <si>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</si>
  <si>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</si>
  <si>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</si>
  <si>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</si>
  <si>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</si>
  <si>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</si>
  <si>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</si>
  <si>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</si>
  <si>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</si>
  <si>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</si>
  <si>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</si>
  <si>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</si>
  <si>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</si>
  <si>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</si>
  <si>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</si>
  <si>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</si>
  <si>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</si>
  <si>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</si>
  <si>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</si>
  <si>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</si>
  <si>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</si>
  <si>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</si>
  <si>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</si>
  <si>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</si>
  <si>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</si>
  <si>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</si>
  <si>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</si>
  <si>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</si>
  <si>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</si>
  <si>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</si>
  <si>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</si>
  <si>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</si>
  <si>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</si>
  <si>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</si>
  <si>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</si>
  <si>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</si>
  <si>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</si>
  <si>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</si>
  <si>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</si>
  <si>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</si>
  <si>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</si>
  <si>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</si>
  <si>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</si>
  <si>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</si>
  <si>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</si>
  <si>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</si>
  <si>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</si>
  <si>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</si>
  <si>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</si>
  <si>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</si>
  <si>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</si>
  <si>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</si>
  <si>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</si>
  <si>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</si>
  <si>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</si>
  <si>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</si>
  <si>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</si>
  <si>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</si>
  <si>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</si>
  <si>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</si>
  <si>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</si>
  <si>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</si>
  <si>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</si>
  <si>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</si>
  <si>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</si>
  <si>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</si>
  <si>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</si>
  <si>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</si>
  <si>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</si>
  <si>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</si>
  <si>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</si>
  <si>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</si>
  <si>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</si>
  <si>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</si>
  <si>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</si>
  <si>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</si>
  <si>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</si>
  <si>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</si>
  <si>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</si>
  <si>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</si>
  <si>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</si>
  <si>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</si>
  <si>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</si>
  <si>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</si>
  <si>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</si>
  <si>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</si>
  <si>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</si>
  <si>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</si>
  <si>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</si>
  <si>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</si>
  <si>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</si>
  <si>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</si>
  <si>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</si>
  <si>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</si>
  <si>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</si>
  <si>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</si>
  <si>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</si>
  <si>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</si>
  <si>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</si>
  <si>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</si>
  <si>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</si>
  <si>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</si>
  <si>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</si>
  <si>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</si>
  <si>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</si>
  <si>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</si>
  <si>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</si>
  <si>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</si>
  <si>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</si>
  <si>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</si>
  <si>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</si>
  <si>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</si>
  <si>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</si>
  <si>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</si>
  <si>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</si>
  <si>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</si>
  <si>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</si>
  <si>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</si>
  <si>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</si>
  <si>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</si>
  <si>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</si>
  <si>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</si>
  <si>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</si>
  <si>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</si>
  <si>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</si>
  <si>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</si>
  <si>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</si>
  <si>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</si>
  <si>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</si>
  <si>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</si>
  <si>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</si>
  <si>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</si>
  <si>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</si>
  <si>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</si>
  <si>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</si>
  <si>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</si>
  <si>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</si>
  <si>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</si>
  <si>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</si>
  <si>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</si>
  <si>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</si>
  <si>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</si>
  <si>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</si>
  <si>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</si>
  <si>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</si>
  <si>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</si>
  <si>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</si>
  <si>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</si>
  <si>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</si>
  <si>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</si>
  <si>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</si>
  <si>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</si>
  <si>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</si>
  <si>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</si>
  <si>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</si>
  <si>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</si>
  <si>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</si>
  <si>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</si>
  <si>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</si>
  <si>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</si>
  <si>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</si>
  <si>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</si>
  <si>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</si>
  <si>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</si>
  <si>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</si>
  <si>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</si>
  <si>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</si>
  <si>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</si>
  <si>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</si>
  <si>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</si>
  <si>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</si>
  <si>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</si>
  <si>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</si>
  <si>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</si>
  <si>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</si>
  <si>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</si>
  <si>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</si>
  <si>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</si>
  <si>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</si>
  <si>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</si>
  <si>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</si>
  <si>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</si>
  <si>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</si>
  <si>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</si>
  <si>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</si>
  <si>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</si>
  <si>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</si>
  <si>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</si>
  <si>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</si>
  <si>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</si>
  <si>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</si>
  <si>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</si>
  <si>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</si>
  <si>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</si>
  <si>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</si>
  <si>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</si>
  <si>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</si>
  <si>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</si>
  <si>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</si>
  <si>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</si>
  <si>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</si>
  <si>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</si>
  <si>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</si>
  <si>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</si>
  <si>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</si>
  <si>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</si>
  <si>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</si>
  <si>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</si>
  <si>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</si>
  <si>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</si>
  <si>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</si>
  <si>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</si>
  <si>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</si>
  <si>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</si>
  <si>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</si>
  <si>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</si>
  <si>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</si>
  <si>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</si>
  <si>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</si>
  <si>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</si>
  <si>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</si>
  <si>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</si>
  <si>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</si>
  <si>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</si>
  <si>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</si>
  <si>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</si>
  <si>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</si>
  <si>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</si>
  <si>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</si>
  <si>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</si>
  <si>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</si>
  <si>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</si>
  <si>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</si>
  <si>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</si>
  <si>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</si>
  <si>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</si>
  <si>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</si>
  <si>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</si>
  <si>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</si>
  <si>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</si>
  <si>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</si>
  <si>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</si>
  <si>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</si>
  <si>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</si>
  <si>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</si>
  <si>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</si>
  <si>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</si>
  <si>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</si>
  <si>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</si>
  <si>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</si>
  <si>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</si>
  <si>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</si>
  <si>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</si>
  <si>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</si>
  <si>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</si>
  <si>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</si>
  <si>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</si>
  <si>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</si>
  <si>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</si>
  <si>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</si>
  <si>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</si>
  <si>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</si>
  <si>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</si>
  <si>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</si>
  <si>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</si>
  <si>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</si>
  <si>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</si>
  <si>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</si>
  <si>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</si>
  <si>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</si>
  <si>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</si>
  <si>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</si>
  <si>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</si>
  <si>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</si>
  <si>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</si>
  <si>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</si>
  <si>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</si>
  <si>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</si>
  <si>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</si>
  <si>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</si>
  <si>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</si>
  <si>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</si>
  <si>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</si>
  <si>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</si>
  <si>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</si>
  <si>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</si>
  <si>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</si>
  <si>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</si>
  <si>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</si>
  <si>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</si>
  <si>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</si>
  <si>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</si>
  <si>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</si>
  <si>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</si>
  <si>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</si>
  <si>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</si>
  <si>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</si>
  <si>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</si>
  <si>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</si>
  <si>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</si>
  <si>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</si>
  <si>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</si>
  <si>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</si>
  <si>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</si>
  <si>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</si>
  <si>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</si>
  <si>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</si>
  <si>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</si>
  <si>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</si>
  <si>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</si>
  <si>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</si>
  <si>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</si>
  <si>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</si>
  <si>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</si>
  <si>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</si>
  <si>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</si>
  <si>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</si>
  <si>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</si>
  <si>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</si>
  <si>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</si>
  <si>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</si>
  <si>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</si>
  <si>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</si>
  <si>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</si>
  <si>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</si>
  <si>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</si>
  <si>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</si>
  <si>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</si>
  <si>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</si>
  <si>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</si>
  <si>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</si>
  <si>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</si>
  <si>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</si>
  <si>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</si>
  <si>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</si>
  <si>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</si>
  <si>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</si>
  <si>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</si>
  <si>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</si>
  <si>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</si>
  <si>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</si>
  <si>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</si>
  <si>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</si>
  <si>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</si>
  <si>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</si>
  <si>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</si>
  <si>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</si>
  <si>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</si>
  <si>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</si>
  <si>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</si>
  <si>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</si>
  <si>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</si>
  <si>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</si>
  <si>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</si>
  <si>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</si>
  <si>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</si>
  <si>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</si>
  <si>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</si>
  <si>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</si>
  <si>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</si>
  <si>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</si>
  <si>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</si>
  <si>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</si>
  <si>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</si>
  <si>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</si>
  <si>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</si>
  <si>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</si>
  <si>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</si>
  <si>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</si>
  <si>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</si>
  <si>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</si>
  <si>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</si>
  <si>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</si>
  <si>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</si>
  <si>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</si>
  <si>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</si>
  <si>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</si>
  <si>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</si>
  <si>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</si>
  <si>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</si>
  <si>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</si>
  <si>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</si>
  <si>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</si>
  <si>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</si>
  <si>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</si>
  <si>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</si>
  <si>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</si>
  <si>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</si>
  <si>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</si>
  <si>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</si>
  <si>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</si>
  <si>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</si>
  <si>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</si>
  <si>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</si>
  <si>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</si>
  <si>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</si>
  <si>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</si>
  <si>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</si>
  <si>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</si>
  <si>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</si>
  <si>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</si>
  <si>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</si>
  <si>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</si>
  <si>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</si>
  <si>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</si>
  <si>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</si>
  <si>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</si>
  <si>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</si>
  <si>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</si>
  <si>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</si>
  <si>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</si>
  <si>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</si>
  <si>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</si>
  <si>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</si>
  <si>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</si>
  <si>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</si>
  <si>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</si>
  <si>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</si>
  <si>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</si>
  <si>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</si>
  <si>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</si>
  <si>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</si>
  <si>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</si>
  <si>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</si>
  <si>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</si>
  <si>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</si>
  <si>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</si>
  <si>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</si>
  <si>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</si>
  <si>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</si>
  <si>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</si>
  <si>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</si>
  <si>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</si>
  <si>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</si>
  <si>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</si>
  <si>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</si>
  <si>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</si>
  <si>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</si>
  <si>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</si>
  <si>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</si>
  <si>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</si>
  <si>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</si>
  <si>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</si>
  <si>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</si>
  <si>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</si>
  <si>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</si>
  <si>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</si>
  <si>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</si>
  <si>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</si>
  <si>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</si>
  <si>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</si>
  <si>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</si>
  <si>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</si>
  <si>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</si>
  <si>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</si>
  <si>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</si>
  <si>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</si>
  <si>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</si>
  <si>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</si>
  <si>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</si>
  <si>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</si>
  <si>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</si>
  <si>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</si>
  <si>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</si>
  <si>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</si>
  <si>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</si>
  <si>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</si>
  <si>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</si>
  <si>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</si>
  <si>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</si>
  <si>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</si>
  <si>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</si>
  <si>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</si>
  <si>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</si>
  <si>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</si>
  <si>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</si>
  <si>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</si>
  <si>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</si>
  <si>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</si>
  <si>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</si>
  <si>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</si>
  <si>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</si>
  <si>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</si>
  <si>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</si>
  <si>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</si>
  <si>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</si>
  <si>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</si>
  <si>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</si>
  <si>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</si>
  <si>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</si>
  <si>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</si>
  <si>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</si>
  <si>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</si>
  <si>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</si>
  <si>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</si>
  <si>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</si>
  <si>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</si>
  <si>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</si>
  <si>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</si>
  <si>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</si>
  <si>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</si>
  <si>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</si>
  <si>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</si>
  <si>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</si>
  <si>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</si>
  <si>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</si>
  <si>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</si>
  <si>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</si>
  <si>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</si>
  <si>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</si>
  <si>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</si>
  <si>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</si>
  <si>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</si>
  <si>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</si>
  <si>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</si>
  <si>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</si>
  <si>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</si>
  <si>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</si>
  <si>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</si>
  <si>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</si>
  <si>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</si>
  <si>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</si>
  <si>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</si>
  <si>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</si>
  <si>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</si>
  <si>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</si>
  <si>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</si>
  <si>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</si>
  <si>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</si>
  <si>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</si>
  <si>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</si>
  <si>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</si>
  <si>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</si>
  <si>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</si>
  <si>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</si>
  <si>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</si>
  <si>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</si>
  <si>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</si>
  <si>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</si>
  <si>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</si>
  <si>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</si>
  <si>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</si>
  <si>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</si>
  <si>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</si>
  <si>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</si>
  <si>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</si>
  <si>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</si>
  <si>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</si>
  <si>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</si>
  <si>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</si>
  <si>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</si>
  <si>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</si>
  <si>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</si>
  <si>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</si>
  <si>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</si>
  <si>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</si>
  <si>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</si>
  <si>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</si>
  <si>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</si>
  <si>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</si>
  <si>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</si>
  <si>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</si>
  <si>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</si>
  <si>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</si>
  <si>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</si>
  <si>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</si>
  <si>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</si>
  <si>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</si>
  <si>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</si>
  <si>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</si>
  <si>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</si>
  <si>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</si>
  <si>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</si>
  <si>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</si>
  <si>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</si>
  <si>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</si>
  <si>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</si>
  <si>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</si>
  <si>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</si>
  <si>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</si>
  <si>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</si>
  <si>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</si>
  <si>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</si>
  <si>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</si>
  <si>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</si>
  <si>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</si>
  <si>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</si>
  <si>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</si>
  <si>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</si>
  <si>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</si>
  <si>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</si>
  <si>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</si>
  <si>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</si>
  <si>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</si>
  <si>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</si>
  <si>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</si>
  <si>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</si>
  <si>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</si>
  <si>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</si>
  <si>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</si>
  <si>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</si>
  <si>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</si>
  <si>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</si>
  <si>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</si>
  <si>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</si>
  <si>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</si>
  <si>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</si>
  <si>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</si>
  <si>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</si>
  <si>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</si>
  <si>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</si>
  <si>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</si>
  <si>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</si>
  <si>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</si>
  <si>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</si>
  <si>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</si>
  <si>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</si>
  <si>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</si>
  <si>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</si>
  <si>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</si>
  <si>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</si>
  <si>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</si>
  <si>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</si>
  <si>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</si>
  <si>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</si>
  <si>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</si>
  <si>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</si>
  <si>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</si>
  <si>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</si>
  <si>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</si>
  <si>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</si>
  <si>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</si>
  <si>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</si>
  <si>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</si>
  <si>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</si>
  <si>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</si>
  <si>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</si>
  <si>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</si>
  <si>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</si>
  <si>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</si>
  <si>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</si>
  <si>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</si>
  <si>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</si>
  <si>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</si>
  <si>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</si>
  <si>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</si>
  <si>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</si>
  <si>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</si>
  <si>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</si>
  <si>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</si>
  <si>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</si>
  <si>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</si>
  <si>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</si>
  <si>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</si>
  <si>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</si>
  <si>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</si>
  <si>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</si>
  <si>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</si>
  <si>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</si>
  <si>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</si>
  <si>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</si>
  <si>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</si>
  <si>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</si>
  <si>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</si>
  <si>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</si>
  <si>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</si>
  <si>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</si>
  <si>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</si>
  <si>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</si>
  <si>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</si>
  <si>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</si>
  <si>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</si>
  <si>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</si>
  <si>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</si>
  <si>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</si>
  <si>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</si>
  <si>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</si>
  <si>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</si>
  <si>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</si>
  <si>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</si>
  <si>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</si>
  <si>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</si>
  <si>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</si>
  <si>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</si>
  <si>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</si>
  <si>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</si>
  <si>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</si>
  <si>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</si>
  <si>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</si>
  <si>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</si>
  <si>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</si>
  <si>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</si>
  <si>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</si>
  <si>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</si>
  <si>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</si>
  <si>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</si>
  <si>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</si>
  <si>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</si>
  <si>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</si>
  <si>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</si>
  <si>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</si>
  <si>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</si>
  <si>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</si>
  <si>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</si>
  <si>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</si>
  <si>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</si>
  <si>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</si>
  <si>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</si>
  <si>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</si>
  <si>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</si>
  <si>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</si>
  <si>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</si>
  <si>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</si>
  <si>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</si>
  <si>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</si>
  <si>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</si>
  <si>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</si>
  <si>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</si>
  <si>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</si>
  <si>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</si>
  <si>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</si>
  <si>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</si>
  <si>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</si>
  <si>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</si>
  <si>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</si>
  <si>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</si>
  <si>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</si>
  <si>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</si>
  <si>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</si>
  <si>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</si>
  <si>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</si>
  <si>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</si>
  <si>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</si>
  <si>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</si>
  <si>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</si>
  <si>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</si>
  <si>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</si>
  <si>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</si>
  <si>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</si>
  <si>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</si>
  <si>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</si>
  <si>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</si>
  <si>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</si>
  <si>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</si>
  <si>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</si>
  <si>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</si>
  <si>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</si>
  <si>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</si>
  <si>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</si>
  <si>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</si>
  <si>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</si>
  <si>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</si>
  <si>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</si>
  <si>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</si>
  <si>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</si>
  <si>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</si>
  <si>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</si>
  <si>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</si>
  <si>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</si>
  <si>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</si>
  <si>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</si>
  <si>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</si>
  <si>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</si>
  <si>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</si>
  <si>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</si>
  <si>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</si>
  <si>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</si>
  <si>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</si>
  <si>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</si>
  <si>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</si>
  <si>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</si>
  <si>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</si>
  <si>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</si>
  <si>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</si>
  <si>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</si>
  <si>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</si>
  <si>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</si>
  <si>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</si>
  <si>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</si>
  <si>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</si>
  <si>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</si>
  <si>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</si>
  <si>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</si>
  <si>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</si>
  <si>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</si>
  <si>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</si>
  <si>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</si>
  <si>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</si>
  <si>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</si>
  <si>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</si>
  <si>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</si>
  <si>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</si>
  <si>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</si>
  <si>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</si>
  <si>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</si>
  <si>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</si>
  <si>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</si>
  <si>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</si>
  <si>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</si>
  <si>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</si>
  <si>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</si>
  <si>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</si>
  <si>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</si>
  <si>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</si>
  <si>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</si>
  <si>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</si>
  <si>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</si>
  <si>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</si>
  <si>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</si>
  <si>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</si>
  <si>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</si>
  <si>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</si>
  <si>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</si>
  <si>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</si>
  <si>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</si>
  <si>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</si>
  <si>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</si>
  <si>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</si>
  <si>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</si>
  <si>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</si>
  <si>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</si>
  <si>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</si>
  <si>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</si>
  <si>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</si>
  <si>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</si>
  <si>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</si>
  <si>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</si>
  <si>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</si>
  <si>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</si>
  <si>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</si>
  <si>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</si>
  <si>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</si>
  <si>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</si>
  <si>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</si>
  <si>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</si>
  <si>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</si>
  <si>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</si>
  <si>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</si>
  <si>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</si>
  <si>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</si>
  <si>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</si>
  <si>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</si>
  <si>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</si>
  <si>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</si>
  <si>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</si>
  <si>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</si>
  <si>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</si>
  <si>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</si>
  <si>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</si>
  <si>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</si>
  <si>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</si>
  <si>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</si>
  <si>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</si>
  <si>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</si>
  <si>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</si>
  <si>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</si>
  <si>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</si>
  <si>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</si>
  <si>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</si>
  <si>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</si>
  <si>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</si>
  <si>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</si>
  <si>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</si>
  <si>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</si>
  <si>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</si>
  <si>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</si>
  <si>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</si>
  <si>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</si>
  <si>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</si>
  <si>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</si>
  <si>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</si>
  <si>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</si>
  <si>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</si>
  <si>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</si>
  <si>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</si>
  <si>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</si>
  <si>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</si>
  <si>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</si>
  <si>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</si>
  <si>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</si>
  <si>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</si>
  <si>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</si>
  <si>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</si>
  <si>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</si>
  <si>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</si>
  <si>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</si>
  <si>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</si>
  <si>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</si>
  <si>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</si>
  <si>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</si>
  <si>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</si>
  <si>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</si>
  <si>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</si>
  <si>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</si>
  <si>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</si>
  <si>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</si>
  <si>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</si>
  <si>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</si>
  <si>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</si>
  <si>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</si>
  <si>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</si>
  <si>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</si>
  <si>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</si>
  <si>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</si>
  <si>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</si>
  <si>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</si>
  <si>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</si>
  <si>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</si>
  <si>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</si>
  <si>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</si>
  <si>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</si>
  <si>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</si>
  <si>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</si>
  <si>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</si>
  <si>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</si>
  <si>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</si>
  <si>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</si>
  <si>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</si>
  <si>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</si>
  <si>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</si>
  <si>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</si>
  <si>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</si>
  <si>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</si>
  <si>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</si>
  <si>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</si>
  <si>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</si>
  <si>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</si>
  <si>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</si>
  <si>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</si>
  <si>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</si>
  <si>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</si>
  <si>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</si>
  <si>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</si>
  <si>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</si>
  <si>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</si>
  <si>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</si>
  <si>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</si>
  <si>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</si>
  <si>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</si>
  <si>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</si>
  <si>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</si>
  <si>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</si>
  <si>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</si>
  <si>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</si>
  <si>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</si>
  <si>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</si>
  <si>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</si>
  <si>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</si>
  <si>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</si>
  <si>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</si>
  <si>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</si>
  <si>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</si>
  <si>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</si>
  <si>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</si>
  <si>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</si>
  <si>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</si>
  <si>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</si>
  <si>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</si>
  <si>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</si>
  <si>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</si>
  <si>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</si>
  <si>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</si>
  <si>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</si>
  <si>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</si>
  <si>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</si>
  <si>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</si>
  <si>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</si>
  <si>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</si>
  <si>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</si>
  <si>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</si>
  <si>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</si>
  <si>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</si>
  <si>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</si>
  <si>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</si>
  <si>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</si>
  <si>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</si>
  <si>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</si>
  <si>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</si>
  <si>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</si>
  <si>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</si>
  <si>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</si>
  <si>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</si>
  <si>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</si>
  <si>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</si>
  <si>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</si>
  <si>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</si>
  <si>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</si>
  <si>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</si>
  <si>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</si>
  <si>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</si>
  <si>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</si>
  <si>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</si>
  <si>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</si>
  <si>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</si>
  <si>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</si>
  <si>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</si>
  <si>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</si>
  <si>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</si>
  <si>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</si>
  <si>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</si>
  <si>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</si>
  <si>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</si>
  <si>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</si>
  <si>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</si>
  <si>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</si>
  <si>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</si>
  <si>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</si>
  <si>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</si>
  <si>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</si>
  <si>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</si>
  <si>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</si>
  <si>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</si>
  <si>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</si>
  <si>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</si>
  <si>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</si>
  <si>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</si>
  <si>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</si>
  <si>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</si>
  <si>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</si>
  <si>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</si>
  <si>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</si>
  <si>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</si>
  <si>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</si>
  <si>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</si>
  <si>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</si>
  <si>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</si>
  <si>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</si>
  <si>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</si>
  <si>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</si>
  <si>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</si>
  <si>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</si>
  <si>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</si>
  <si>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</si>
  <si>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</si>
  <si>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</si>
  <si>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</si>
  <si>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</si>
  <si>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</si>
  <si>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</si>
  <si>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</si>
  <si>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</si>
  <si>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</si>
  <si>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</si>
  <si>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</si>
  <si>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</si>
  <si>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</si>
  <si>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</si>
  <si>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</si>
  <si>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</si>
  <si>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</si>
  <si>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</si>
  <si>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</si>
  <si>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</si>
  <si>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</si>
  <si>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</si>
  <si>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</si>
  <si>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</si>
  <si>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</si>
  <si>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</si>
  <si>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</si>
  <si>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</si>
  <si>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</si>
  <si>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</si>
  <si>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</si>
  <si>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</si>
  <si>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</si>
  <si>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</si>
  <si>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</si>
  <si>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</si>
  <si>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</si>
  <si>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</si>
  <si>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</si>
  <si>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</si>
  <si>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</si>
  <si>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</si>
  <si>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</si>
  <si>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</si>
  <si>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</si>
  <si>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</si>
  <si>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</si>
  <si>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</si>
  <si>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</si>
  <si>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</si>
  <si>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</si>
  <si>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</si>
  <si>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</si>
  <si>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</si>
  <si>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</si>
  <si>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</si>
  <si>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</si>
  <si>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</si>
  <si>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</si>
  <si>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</si>
  <si>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</si>
  <si>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</si>
  <si>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</si>
  <si>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</si>
  <si>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</si>
  <si>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</si>
  <si>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</si>
  <si>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</si>
  <si>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</si>
  <si>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</si>
  <si>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</si>
  <si>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</si>
  <si>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</si>
  <si>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</si>
  <si>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</si>
  <si>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</si>
  <si>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</si>
  <si>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</si>
  <si>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</si>
  <si>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</si>
  <si>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</si>
  <si>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</si>
  <si>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</si>
  <si>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</si>
  <si>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</si>
  <si>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</si>
  <si>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</si>
  <si>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</si>
  <si>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</si>
  <si>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</si>
  <si>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</si>
  <si>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</si>
  <si>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</si>
  <si>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</si>
  <si>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</si>
  <si>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</si>
  <si>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</si>
  <si>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</si>
  <si>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</si>
  <si>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</si>
  <si>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</si>
  <si>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</si>
  <si>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</si>
  <si>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</si>
  <si>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</si>
  <si>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</si>
  <si>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</si>
  <si>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</si>
  <si>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</si>
  <si>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</si>
  <si>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</si>
  <si>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</si>
  <si>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</si>
  <si>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</si>
  <si>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</si>
  <si>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</si>
  <si>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</si>
  <si>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</si>
  <si>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</si>
  <si>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</si>
  <si>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</si>
  <si>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</si>
  <si>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</si>
  <si>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</si>
  <si>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</si>
  <si>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</si>
  <si>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</si>
  <si>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</si>
  <si>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</si>
  <si>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</si>
  <si>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</si>
  <si>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</si>
  <si>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</si>
  <si>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</si>
  <si>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</si>
  <si>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</si>
  <si>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</si>
  <si>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</si>
  <si>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</si>
  <si>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</si>
  <si>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</si>
  <si>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</si>
  <si>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</si>
  <si>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</si>
  <si>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</si>
  <si>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</si>
  <si>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</si>
  <si>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</si>
  <si>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</si>
  <si>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</si>
  <si>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</si>
  <si>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</si>
  <si>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</si>
  <si>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</si>
  <si>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</si>
  <si>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</si>
  <si>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</si>
  <si>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</si>
  <si>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</si>
  <si>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</si>
  <si>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</si>
  <si>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</si>
  <si>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</si>
  <si>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</si>
  <si>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</si>
  <si>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</si>
  <si>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</si>
  <si>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</si>
  <si>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</si>
  <si>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</si>
  <si>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</si>
  <si>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</si>
  <si>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</si>
  <si>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</si>
  <si>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</si>
  <si>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</si>
  <si>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</si>
  <si>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</si>
  <si>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</si>
  <si>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</si>
  <si>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</si>
  <si>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</si>
  <si>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</si>
  <si>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</si>
  <si>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</si>
  <si>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</si>
  <si>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</si>
  <si>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</si>
  <si>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</si>
  <si>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</si>
  <si>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</si>
  <si>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</si>
  <si>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</si>
  <si>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</si>
  <si>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</si>
  <si>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</si>
  <si>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</si>
  <si>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</si>
  <si>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</si>
  <si>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</si>
  <si>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</si>
  <si>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</si>
  <si>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</si>
  <si>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</si>
  <si>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</si>
  <si>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</si>
  <si>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</si>
  <si>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</si>
  <si>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</si>
  <si>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</si>
  <si>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</si>
  <si>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</si>
  <si>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</si>
  <si>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</si>
  <si>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</si>
  <si>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</si>
  <si>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</si>
  <si>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</si>
  <si>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</si>
  <si>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</si>
  <si>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</si>
  <si>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</si>
  <si>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</si>
  <si>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</si>
  <si>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</si>
  <si>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</si>
  <si>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</si>
  <si>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</si>
  <si>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</si>
  <si>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</si>
  <si>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</si>
  <si>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</si>
  <si>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</si>
  <si>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</si>
  <si>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</si>
  <si>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</si>
  <si>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</si>
  <si>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</si>
  <si>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</si>
  <si>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</si>
  <si>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</si>
  <si>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</si>
  <si>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</si>
  <si>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</si>
  <si>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</si>
  <si>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</si>
  <si>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</si>
  <si>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</si>
  <si>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</si>
  <si>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</si>
  <si>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</si>
  <si>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</si>
  <si>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</si>
  <si>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</si>
  <si>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</si>
  <si>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</si>
  <si>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</si>
  <si>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</si>
  <si>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</si>
  <si>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</si>
  <si>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</si>
  <si>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</si>
  <si>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</si>
  <si>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</si>
  <si>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</si>
  <si>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</si>
  <si>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</si>
  <si>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</si>
  <si>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</si>
  <si>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</si>
  <si>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</si>
  <si>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</si>
  <si>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</si>
  <si>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</si>
  <si>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</si>
  <si>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</si>
  <si>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</si>
  <si>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</si>
  <si>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</si>
  <si>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</si>
  <si>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</si>
  <si>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</si>
  <si>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</si>
  <si>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</si>
  <si>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</si>
  <si>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</si>
  <si>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</si>
  <si>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</si>
  <si>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</si>
  <si>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</si>
  <si>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</si>
  <si>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</si>
  <si>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</si>
  <si>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</si>
  <si>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</si>
  <si>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</si>
  <si>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</si>
  <si>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</si>
  <si>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</si>
  <si>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</si>
  <si>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</si>
  <si>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</si>
  <si>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</si>
  <si>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</si>
  <si>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</si>
  <si>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</si>
  <si>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</si>
  <si>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</si>
  <si>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</si>
  <si>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</si>
  <si>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</si>
  <si>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</si>
  <si>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</si>
  <si>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</si>
  <si>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</si>
  <si>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</si>
  <si>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</si>
  <si>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</si>
  <si>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</si>
  <si>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</si>
  <si>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</si>
  <si>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</si>
  <si>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</si>
  <si>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</si>
  <si>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</si>
  <si>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</si>
  <si>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</si>
  <si>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</si>
  <si>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</si>
  <si>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</si>
  <si>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</si>
  <si>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</si>
  <si>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</si>
  <si>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</si>
  <si>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</si>
  <si>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</si>
  <si>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</si>
  <si>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</si>
  <si>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</si>
  <si>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</si>
  <si>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</si>
  <si>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</si>
  <si>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</si>
  <si>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</si>
  <si>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</si>
  <si>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</si>
  <si>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</si>
  <si>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</si>
  <si>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</si>
  <si>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</si>
  <si>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</si>
  <si>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</si>
  <si>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</si>
  <si>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</si>
  <si>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</si>
  <si>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</si>
  <si>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</si>
  <si>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</si>
  <si>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</si>
  <si>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</si>
  <si>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</si>
  <si>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</si>
  <si>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</si>
  <si>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</si>
  <si>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</si>
  <si>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</si>
  <si>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</si>
  <si>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</si>
  <si>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</si>
  <si>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</si>
  <si>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</si>
  <si>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</si>
  <si>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</si>
  <si>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</si>
  <si>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</si>
  <si>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</si>
  <si>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</si>
  <si>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</si>
  <si>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</si>
  <si>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</si>
  <si>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</si>
  <si>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</si>
  <si>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</si>
  <si>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</si>
  <si>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</si>
  <si>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</si>
  <si>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</si>
  <si>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</si>
  <si>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</si>
  <si>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</si>
  <si>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</si>
  <si>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</si>
  <si>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</si>
  <si>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</si>
  <si>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</si>
  <si>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</si>
  <si>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</si>
  <si>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</si>
  <si>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</si>
  <si>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</si>
  <si>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</si>
  <si>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</si>
  <si>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</si>
  <si>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</si>
  <si>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</si>
  <si>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</si>
  <si>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</si>
  <si>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</si>
  <si>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</si>
  <si>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</si>
  <si>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</si>
  <si>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</si>
  <si>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</si>
  <si>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</si>
  <si>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</si>
  <si>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</si>
  <si>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</si>
  <si>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</si>
  <si>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</si>
  <si>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</si>
  <si>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</si>
  <si>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</si>
  <si>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</si>
  <si>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</si>
  <si>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</si>
  <si>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</si>
  <si>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</si>
  <si>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</si>
  <si>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</si>
  <si>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</si>
  <si>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</si>
  <si>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</si>
  <si>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</si>
  <si>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</si>
  <si>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</si>
  <si>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</si>
  <si>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</si>
  <si>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</si>
  <si>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</si>
  <si>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</si>
  <si>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</si>
  <si>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</si>
  <si>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</si>
  <si>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</si>
  <si>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</si>
  <si>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</si>
  <si>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</si>
  <si>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</si>
  <si>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</si>
  <si>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</si>
  <si>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</si>
  <si>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</si>
  <si>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</si>
  <si>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</si>
  <si>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</si>
  <si>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</si>
  <si>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</si>
  <si>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</si>
  <si>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</si>
  <si>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</si>
  <si>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</si>
  <si>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</si>
  <si>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</si>
  <si>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</si>
  <si>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</si>
  <si>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</si>
  <si>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</si>
  <si>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</si>
  <si>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</si>
  <si>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</si>
  <si>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</si>
  <si>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</si>
  <si>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</si>
  <si>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</si>
  <si>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</si>
  <si>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</si>
  <si>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</si>
  <si>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</si>
  <si>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</si>
  <si>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</si>
  <si>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</si>
  <si>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</si>
  <si>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</si>
  <si>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</si>
  <si>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</si>
  <si>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</si>
  <si>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</si>
  <si>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</si>
  <si>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</si>
  <si>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</si>
  <si>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</si>
  <si>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</si>
  <si>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</si>
  <si>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</si>
  <si>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</si>
  <si>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</si>
  <si>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</si>
  <si>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</si>
  <si>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</si>
  <si>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</si>
  <si>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</si>
  <si>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</si>
  <si>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</si>
  <si>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</si>
  <si>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</si>
  <si>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</si>
  <si>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</si>
  <si>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</si>
  <si>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</si>
  <si>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</si>
  <si>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</si>
  <si>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</si>
  <si>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</si>
  <si>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</si>
  <si>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</si>
  <si>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</si>
  <si>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</si>
  <si>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</si>
  <si>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</si>
  <si>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</si>
  <si>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</si>
  <si>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</si>
  <si>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</si>
  <si>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</si>
  <si>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</si>
  <si>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</si>
  <si>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</si>
  <si>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</si>
  <si>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</si>
  <si>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</si>
  <si>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</si>
  <si>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</si>
  <si>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</si>
  <si>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</si>
  <si>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</si>
  <si>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</si>
  <si>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</si>
  <si>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</si>
  <si>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</si>
  <si>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</si>
  <si>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</si>
  <si>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</si>
  <si>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</si>
  <si>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</si>
  <si>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</si>
  <si>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</si>
  <si>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</si>
  <si>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</si>
  <si>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</si>
  <si>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</si>
  <si>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</si>
  <si>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</si>
  <si>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</si>
  <si>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</si>
  <si>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</si>
  <si>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</si>
  <si>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</si>
  <si>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</si>
  <si>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</si>
  <si>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</si>
  <si>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</si>
  <si>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</si>
  <si>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</si>
  <si>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</si>
  <si>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</si>
  <si>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</si>
  <si>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</si>
  <si>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</si>
  <si>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</si>
  <si>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</si>
  <si>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</si>
  <si>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</si>
  <si>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</si>
  <si>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</si>
  <si>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</si>
  <si>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</si>
  <si>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</si>
  <si>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</si>
  <si>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</si>
  <si>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</si>
  <si>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</si>
  <si>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</si>
  <si>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</si>
  <si>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</si>
  <si>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</si>
  <si>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</si>
  <si>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</si>
  <si>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</si>
  <si>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</si>
  <si>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</si>
  <si>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</si>
  <si>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</si>
  <si>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</si>
  <si>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</si>
  <si>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</si>
  <si>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</si>
  <si>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</si>
  <si>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</si>
  <si>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</si>
  <si>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</si>
  <si>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</si>
  <si>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</si>
  <si>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</si>
  <si>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</si>
  <si>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</si>
  <si>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</si>
  <si>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</si>
  <si>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</si>
  <si>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</si>
  <si>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</si>
  <si>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</si>
  <si>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</si>
  <si>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</si>
  <si>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</si>
  <si>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</si>
  <si>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</si>
  <si>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</si>
  <si>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</si>
  <si>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</si>
  <si>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</si>
  <si>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</si>
  <si>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</si>
  <si>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</si>
  <si>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</si>
  <si>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</si>
  <si>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</si>
  <si>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</si>
  <si>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</si>
  <si>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</si>
  <si>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</si>
  <si>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</si>
  <si>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</si>
  <si>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</si>
  <si>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</si>
  <si>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</si>
  <si>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</si>
  <si>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</si>
  <si>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</si>
  <si>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</si>
  <si>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</si>
  <si>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</si>
  <si>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</si>
  <si>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</si>
  <si>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</si>
  <si>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</si>
  <si>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</si>
  <si>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</si>
  <si>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</si>
  <si>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</si>
  <si>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</si>
  <si>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</si>
  <si>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</si>
  <si>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</si>
  <si>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</si>
  <si>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</si>
  <si>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</si>
  <si>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</si>
  <si>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</si>
  <si>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</si>
  <si>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</si>
  <si>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</si>
  <si>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</si>
  <si>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</si>
  <si>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</si>
  <si>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</si>
  <si>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</si>
  <si>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</si>
  <si>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</si>
  <si>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</si>
  <si>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</si>
  <si>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</si>
  <si>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</si>
  <si>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</si>
  <si>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</si>
  <si>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</si>
  <si>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</si>
  <si>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</si>
  <si>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</si>
  <si>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</si>
  <si>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</si>
  <si>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</si>
  <si>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</si>
  <si>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</si>
  <si>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</si>
  <si>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</si>
  <si>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</si>
  <si>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</si>
  <si>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</si>
  <si>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</si>
  <si>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</si>
  <si>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</si>
  <si>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</si>
  <si>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</si>
  <si>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</si>
  <si>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</si>
  <si>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</si>
  <si>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</si>
  <si>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</si>
  <si>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</si>
  <si>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</si>
  <si>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</si>
  <si>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</si>
  <si>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</si>
  <si>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</si>
  <si>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</si>
  <si>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</si>
  <si>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</si>
  <si>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</si>
  <si>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</si>
  <si>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</si>
  <si>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</si>
  <si>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</si>
  <si>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</si>
  <si>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</si>
  <si>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</si>
  <si>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</si>
  <si>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</si>
  <si>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</si>
  <si>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</si>
  <si>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</si>
  <si>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</si>
  <si>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</si>
  <si>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</si>
  <si>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</si>
  <si>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</si>
  <si>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</si>
  <si>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</si>
  <si>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</si>
  <si>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</si>
  <si>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</si>
  <si>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</si>
  <si>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</si>
  <si>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</si>
  <si>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</si>
  <si>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</si>
  <si>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</si>
  <si>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</si>
  <si>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</si>
  <si>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</si>
  <si>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</si>
  <si>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</si>
  <si>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</si>
  <si>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</si>
  <si>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</si>
  <si>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</si>
  <si>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</si>
  <si>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</si>
  <si>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</si>
  <si>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</si>
  <si>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</si>
  <si>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</si>
  <si>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</si>
  <si>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</si>
  <si>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</si>
  <si>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</si>
  <si>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</si>
  <si>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</si>
  <si>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</si>
  <si>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</si>
  <si>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</si>
  <si>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</si>
  <si>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</si>
  <si>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</si>
  <si>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</si>
  <si>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</si>
  <si>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</si>
  <si>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</si>
  <si>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</si>
  <si>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</si>
  <si>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</si>
  <si>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</si>
  <si>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</si>
  <si>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</si>
  <si>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</si>
  <si>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</si>
  <si>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</si>
  <si>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</si>
  <si>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</si>
  <si>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</si>
  <si>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</si>
  <si>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</si>
  <si>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</si>
  <si>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</si>
  <si>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</si>
  <si>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</si>
  <si>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</si>
  <si>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</si>
  <si>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</si>
  <si>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</si>
  <si>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</si>
  <si>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</si>
  <si>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</si>
  <si>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</si>
  <si>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</si>
  <si>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</si>
  <si>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</si>
  <si>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</si>
  <si>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</si>
  <si>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</si>
  <si>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</si>
  <si>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</si>
  <si>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</si>
  <si>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</si>
  <si>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</si>
  <si>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</si>
  <si>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</si>
  <si>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</si>
  <si>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</si>
  <si>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</si>
  <si>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</si>
  <si>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</si>
  <si>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</si>
  <si>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</si>
  <si>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</si>
  <si>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</si>
  <si>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</si>
  <si>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</si>
  <si>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</si>
  <si>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</si>
  <si>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</si>
  <si>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</si>
  <si>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</si>
  <si>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</si>
  <si>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</si>
  <si>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</si>
  <si>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</si>
  <si>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</si>
  <si>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</si>
  <si>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</si>
  <si>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</si>
  <si>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</si>
  <si>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</si>
  <si>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</si>
  <si>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</si>
  <si>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</si>
  <si>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</si>
  <si>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</si>
  <si>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</si>
  <si>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</si>
  <si>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</si>
  <si>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</si>
  <si>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</si>
  <si>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</si>
  <si>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</si>
  <si>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</si>
  <si>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</si>
  <si>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</si>
  <si>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</si>
  <si>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</si>
  <si>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</si>
  <si>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</si>
  <si>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</si>
  <si>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</si>
  <si>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</si>
  <si>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</si>
  <si>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</si>
  <si>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</si>
  <si>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</si>
  <si>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</si>
  <si>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</si>
  <si>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</si>
  <si>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</si>
  <si>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</si>
  <si>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</si>
  <si>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</si>
  <si>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</si>
  <si>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</si>
  <si>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</si>
  <si>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</si>
  <si>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</si>
  <si>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</si>
  <si>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</si>
  <si>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</si>
  <si>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</si>
  <si>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</si>
  <si>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</si>
  <si>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</si>
  <si>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</si>
  <si>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</si>
  <si>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</si>
  <si>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</si>
  <si>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</si>
  <si>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</si>
  <si>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</si>
  <si>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</si>
  <si>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</si>
  <si>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</si>
  <si>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</si>
  <si>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</si>
  <si>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</si>
  <si>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</si>
  <si>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</si>
  <si>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</si>
  <si>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</si>
  <si>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</si>
  <si>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</si>
  <si>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</si>
  <si>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</si>
  <si>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</si>
  <si>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</si>
  <si>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</si>
  <si>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</si>
  <si>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</si>
  <si>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</si>
  <si>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</si>
  <si>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</si>
  <si>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</si>
  <si>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</si>
  <si>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</si>
  <si>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</si>
  <si>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</si>
  <si>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</si>
  <si>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</si>
  <si>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</si>
  <si>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</si>
  <si>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</si>
  <si>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</si>
  <si>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</si>
  <si>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</si>
  <si>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</si>
  <si>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</si>
  <si>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</si>
  <si>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</si>
  <si>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</si>
  <si>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</si>
  <si>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</si>
  <si>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</si>
  <si>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</si>
  <si>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</si>
  <si>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</si>
  <si>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</si>
  <si>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</si>
  <si>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</si>
  <si>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</si>
  <si>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</si>
  <si>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</si>
  <si>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</si>
  <si>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</si>
  <si>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</si>
  <si>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</si>
  <si>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</si>
  <si>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</si>
  <si>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</si>
  <si>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</si>
  <si>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</si>
  <si>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</si>
  <si>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</si>
  <si>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</si>
  <si>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</si>
  <si>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</si>
  <si>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</si>
  <si>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</si>
  <si>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</si>
  <si>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</si>
  <si>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</si>
  <si>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</si>
  <si>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</si>
  <si>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</si>
  <si>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</si>
  <si>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</si>
  <si>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</si>
  <si>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</si>
  <si>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</si>
  <si>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</si>
  <si>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</si>
  <si>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</si>
  <si>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</si>
  <si>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</si>
  <si>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</si>
  <si>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</si>
  <si>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</si>
  <si>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</si>
  <si>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</si>
  <si>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</si>
  <si>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</si>
  <si>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</si>
  <si>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</si>
  <si>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</si>
  <si>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</si>
  <si>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</si>
  <si>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</si>
  <si>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</si>
  <si>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</si>
  <si>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</si>
  <si>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</si>
  <si>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</si>
  <si>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</si>
  <si>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</si>
  <si>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</si>
  <si>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</si>
  <si>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</si>
  <si>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</si>
  <si>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</si>
  <si>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</si>
  <si>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</si>
  <si>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</si>
  <si>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</si>
  <si>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</si>
  <si>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</si>
  <si>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</si>
  <si>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</si>
  <si>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</si>
  <si>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</si>
  <si>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</si>
  <si>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</si>
  <si>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</si>
  <si>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</si>
  <si>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</si>
  <si>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</si>
  <si>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</si>
  <si>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</si>
  <si>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</si>
  <si>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</si>
  <si>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</si>
  <si>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</si>
  <si>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</si>
  <si>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</si>
  <si>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</si>
  <si>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</si>
  <si>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</si>
  <si>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</si>
  <si>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</si>
  <si>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</si>
  <si>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</si>
  <si>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</si>
  <si>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</si>
  <si>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</si>
  <si>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</si>
  <si>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</si>
  <si>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</si>
  <si>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</si>
  <si>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</si>
  <si>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</si>
  <si>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</si>
  <si>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</si>
  <si>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</si>
  <si>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</si>
  <si>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</si>
  <si>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</si>
  <si>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</si>
  <si>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</si>
  <si>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</si>
  <si>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</si>
  <si>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</si>
  <si>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</si>
  <si>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</si>
  <si>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</si>
  <si>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</si>
  <si>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</si>
  <si>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</si>
  <si>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</si>
  <si>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</si>
  <si>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</si>
  <si>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</si>
  <si>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</si>
  <si>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</si>
  <si>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</si>
  <si>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</si>
  <si>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</si>
  <si>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</si>
  <si>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</si>
  <si>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</si>
  <si>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</si>
  <si>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</si>
  <si>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</si>
  <si>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</si>
  <si>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</si>
  <si>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</si>
  <si>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</si>
  <si>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</si>
  <si>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</si>
  <si>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</si>
  <si>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</si>
  <si>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</si>
  <si>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</si>
  <si>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</si>
  <si>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</si>
  <si>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</si>
  <si>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</si>
  <si>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</si>
  <si>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</si>
  <si>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</si>
  <si>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</si>
  <si>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</si>
  <si>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</si>
  <si>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</si>
  <si>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</si>
  <si>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</si>
  <si>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</si>
  <si>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</si>
  <si>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</si>
  <si>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</si>
  <si>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</si>
  <si>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</si>
  <si>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</si>
  <si>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</si>
  <si>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</si>
  <si>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</si>
  <si>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</si>
  <si>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</si>
  <si>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</si>
  <si>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</si>
  <si>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</si>
  <si>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</si>
  <si>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</si>
  <si>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</si>
  <si>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</si>
  <si>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</si>
  <si>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</si>
  <si>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</si>
  <si>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</si>
  <si>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</si>
  <si>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</si>
  <si>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</si>
  <si>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</si>
  <si>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</si>
  <si>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</si>
  <si>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</si>
  <si>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</si>
  <si>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</si>
  <si>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</si>
  <si>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</si>
  <si>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</si>
  <si>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</si>
  <si>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</si>
  <si>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</si>
  <si>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</si>
  <si>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</si>
  <si>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</si>
  <si>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</si>
  <si>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</si>
  <si>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</si>
  <si>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</si>
  <si>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</si>
  <si>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</si>
  <si>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</si>
  <si>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</si>
  <si>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</si>
  <si>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</si>
  <si>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</si>
  <si>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</si>
  <si>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</si>
  <si>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</si>
  <si>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</si>
  <si>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</si>
  <si>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</si>
  <si>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</si>
  <si>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</si>
  <si>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</si>
  <si>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</si>
  <si>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</si>
  <si>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</si>
  <si>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</si>
  <si>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</si>
  <si>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</si>
  <si>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</si>
  <si>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</si>
  <si>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</si>
  <si>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</si>
  <si>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</si>
  <si>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</si>
  <si>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</si>
  <si>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</si>
  <si>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</si>
  <si>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</si>
  <si>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</si>
  <si>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</si>
  <si>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</si>
  <si>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</si>
  <si>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</si>
  <si>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</si>
  <si>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</si>
  <si>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</si>
  <si>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</si>
  <si>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</si>
  <si>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</si>
  <si>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</si>
  <si>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</si>
  <si>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</si>
  <si>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</si>
  <si>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</si>
  <si>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</si>
  <si>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</si>
  <si>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</si>
  <si>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</si>
  <si>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</si>
  <si>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</si>
  <si>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</si>
  <si>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</si>
  <si>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</si>
  <si>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</si>
  <si>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</si>
  <si>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</si>
  <si>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</si>
  <si>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</si>
  <si>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</si>
  <si>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</si>
  <si>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</si>
  <si>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</si>
  <si>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</si>
  <si>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</si>
  <si>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</si>
  <si>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</si>
  <si>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</si>
  <si>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</si>
  <si>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</si>
  <si>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</si>
  <si>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</si>
  <si>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</si>
  <si>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</si>
  <si>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</si>
  <si>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</si>
  <si>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</si>
  <si>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</si>
  <si>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</si>
  <si>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</si>
  <si>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</si>
  <si>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</si>
  <si>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</si>
  <si>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</si>
  <si>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</si>
  <si>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</si>
  <si>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</si>
  <si>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</si>
  <si>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</si>
  <si>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</si>
  <si>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</si>
  <si>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</si>
  <si>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</si>
  <si>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</si>
  <si>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</si>
  <si>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</si>
  <si>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</si>
  <si>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</si>
  <si>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</si>
  <si>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</si>
  <si>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</si>
  <si>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</si>
  <si>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</si>
  <si>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</si>
  <si>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</si>
  <si>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</si>
  <si>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</si>
  <si>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</si>
  <si>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</si>
  <si>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</si>
  <si>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</si>
  <si>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</si>
  <si>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</si>
  <si>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</si>
  <si>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</si>
  <si>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</si>
  <si>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</si>
  <si>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</si>
  <si>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</si>
  <si>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</si>
  <si>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</si>
  <si>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</si>
  <si>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</si>
  <si>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</si>
  <si>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</si>
  <si>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</si>
  <si>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</si>
  <si>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</si>
  <si>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</si>
  <si>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</si>
  <si>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</si>
  <si>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</si>
  <si>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</si>
  <si>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</si>
  <si>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</si>
  <si>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</si>
  <si>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</si>
  <si>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</si>
  <si>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</si>
  <si>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</si>
  <si>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</si>
  <si>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</si>
  <si>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</si>
  <si>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</si>
  <si>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</si>
  <si>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</si>
  <si>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</si>
  <si>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</si>
  <si>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</si>
  <si>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</si>
  <si>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</si>
  <si>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</si>
  <si>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</si>
  <si>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</si>
  <si>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</si>
  <si>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</si>
  <si>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</si>
  <si>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</si>
  <si>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</si>
  <si>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</si>
  <si>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</si>
  <si>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</si>
  <si>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</si>
  <si>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</si>
  <si>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</si>
  <si>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</si>
  <si>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</si>
  <si>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</si>
  <si>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</si>
  <si>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</si>
  <si>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</si>
  <si>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</si>
  <si>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</si>
  <si>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</si>
  <si>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</si>
  <si>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</si>
  <si>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</si>
  <si>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</si>
  <si>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</si>
  <si>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</si>
  <si>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</si>
  <si>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</si>
  <si>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</si>
  <si>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</si>
  <si>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</si>
  <si>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</si>
  <si>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</si>
  <si>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</si>
  <si>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</si>
  <si>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</si>
  <si>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</si>
  <si>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</si>
  <si>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</si>
  <si>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</si>
  <si>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</si>
  <si>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</si>
  <si>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</si>
  <si>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</si>
  <si>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</si>
  <si>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</si>
  <si>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</si>
  <si>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</si>
  <si>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</si>
  <si>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</si>
  <si>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</si>
  <si>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</si>
  <si>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</si>
  <si>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</si>
  <si>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</si>
  <si>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</si>
  <si>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</si>
  <si>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</si>
  <si>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</si>
  <si>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</si>
  <si>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</si>
  <si>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</si>
  <si>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</si>
  <si>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</si>
  <si>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</si>
  <si>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</si>
  <si>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</si>
  <si>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</si>
  <si>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</si>
  <si>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</si>
  <si>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</si>
  <si>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</si>
  <si>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</si>
  <si>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</si>
  <si>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</si>
  <si>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</si>
  <si>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</si>
  <si>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</si>
  <si>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</si>
  <si>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</si>
  <si>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</si>
  <si>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</si>
  <si>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</si>
  <si>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</si>
  <si>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</si>
  <si>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</si>
  <si>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</si>
  <si>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</si>
  <si>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</si>
  <si>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</si>
  <si>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</si>
  <si>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</si>
  <si>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</si>
  <si>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</si>
  <si>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</si>
  <si>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</si>
  <si>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</si>
  <si>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</si>
  <si>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</si>
  <si>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</si>
  <si>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</si>
  <si>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</si>
  <si>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</si>
  <si>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</si>
  <si>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</si>
  <si>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</si>
  <si>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</si>
  <si>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</si>
  <si>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</si>
  <si>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</si>
  <si>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</si>
  <si>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</si>
  <si>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</si>
  <si>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</si>
  <si>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</si>
  <si>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</si>
  <si>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</si>
  <si>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</si>
  <si>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</si>
  <si>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</si>
  <si>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</si>
  <si>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</si>
  <si>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</si>
  <si>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</si>
  <si>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</si>
  <si>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</si>
  <si>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</si>
  <si>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</si>
  <si>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</si>
  <si>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</si>
  <si>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</si>
  <si>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</si>
  <si>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</si>
  <si>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</si>
  <si>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</si>
  <si>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</si>
  <si>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</si>
  <si>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</si>
  <si>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</si>
  <si>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</si>
  <si>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</si>
  <si>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</si>
  <si>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</si>
  <si>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</si>
  <si>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</si>
  <si>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</si>
  <si>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</si>
  <si>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</si>
  <si>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</si>
  <si>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</si>
  <si>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</si>
  <si>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</si>
  <si>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</si>
  <si>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</si>
  <si>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</si>
  <si>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</si>
  <si>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</si>
  <si>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</si>
  <si>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</si>
  <si>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</si>
  <si>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</si>
  <si>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</si>
  <si>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</si>
  <si>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</si>
  <si>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</si>
  <si>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</si>
  <si>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</si>
  <si>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</si>
  <si>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</si>
  <si>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</si>
  <si>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</si>
  <si>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</si>
  <si>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</si>
  <si>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</si>
  <si>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</si>
  <si>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</si>
  <si>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</si>
  <si>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</si>
  <si>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</si>
  <si>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</si>
  <si>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</si>
  <si>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</si>
  <si>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</si>
  <si>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</si>
  <si>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</si>
  <si>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</si>
  <si>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</si>
  <si>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</si>
  <si>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</si>
  <si>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</si>
  <si>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</si>
  <si>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</si>
  <si>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</si>
  <si>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</si>
  <si>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</si>
  <si>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</si>
  <si>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</si>
  <si>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</si>
  <si>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</si>
  <si>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</si>
  <si>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</si>
  <si>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</si>
  <si>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</si>
  <si>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</si>
  <si>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</si>
  <si>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</si>
  <si>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</si>
  <si>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</si>
  <si>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</si>
  <si>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</si>
  <si>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</si>
  <si>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</si>
  <si>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</si>
  <si>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</si>
  <si>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</si>
  <si>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</si>
  <si>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</si>
  <si>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</si>
  <si>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</si>
  <si>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</si>
  <si>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</si>
  <si>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</si>
  <si>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</si>
  <si>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</si>
  <si>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</si>
  <si>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</si>
  <si>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</si>
  <si>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</si>
  <si>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</si>
  <si>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</si>
  <si>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</si>
  <si>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</si>
  <si>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</si>
  <si>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</si>
  <si>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</si>
  <si>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</si>
  <si>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</si>
  <si>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</si>
  <si>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</si>
  <si>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</si>
  <si>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</si>
  <si>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</si>
  <si>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</si>
  <si>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</si>
  <si>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</si>
  <si>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</si>
  <si>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</si>
  <si>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</si>
  <si>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</si>
  <si>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</si>
  <si>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</si>
  <si>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</si>
  <si>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</si>
  <si>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</si>
  <si>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</si>
  <si>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</si>
  <si>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</si>
  <si>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</si>
  <si>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</si>
  <si>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</si>
  <si>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</si>
  <si>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</si>
  <si>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</si>
  <si>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</si>
  <si>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</si>
  <si>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</si>
  <si>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</si>
  <si>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</si>
  <si>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</si>
  <si>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</si>
  <si>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</si>
  <si>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</si>
  <si>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</si>
  <si>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</si>
  <si>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</si>
  <si>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</si>
  <si>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</si>
  <si>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</si>
  <si>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</si>
  <si>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</si>
  <si>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</si>
  <si>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</si>
  <si>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</si>
  <si>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</si>
  <si>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</si>
  <si>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</si>
  <si>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</si>
  <si>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</si>
  <si>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</si>
  <si>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</si>
  <si>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</si>
  <si>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</si>
  <si>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</si>
  <si>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</si>
  <si>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</si>
  <si>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</si>
  <si>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</si>
  <si>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</si>
  <si>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</si>
  <si>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</si>
  <si>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</si>
  <si>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</si>
  <si>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</si>
  <si>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</si>
  <si>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</si>
  <si>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</si>
  <si>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</si>
  <si>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</si>
  <si>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</si>
  <si>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</si>
  <si>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</si>
  <si>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</si>
  <si>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</si>
  <si>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</si>
  <si>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</si>
  <si>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</si>
  <si>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</si>
  <si>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</si>
  <si>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</si>
  <si>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</si>
  <si>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</si>
  <si>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</si>
  <si>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</si>
  <si>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</si>
  <si>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</si>
  <si>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</si>
  <si>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</si>
  <si>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</si>
  <si>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</si>
  <si>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</si>
  <si>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</si>
  <si>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</si>
  <si>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</si>
  <si>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</si>
  <si>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</si>
  <si>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</si>
  <si>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</si>
  <si>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</si>
  <si>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</si>
  <si>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</si>
  <si>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</si>
  <si>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</si>
  <si>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</si>
  <si>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</si>
  <si>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</si>
  <si>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</si>
  <si>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</si>
  <si>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</si>
  <si>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</si>
  <si>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</si>
  <si>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</si>
  <si>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</si>
  <si>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</si>
  <si>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</si>
  <si>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</si>
  <si>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</si>
  <si>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</si>
  <si>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</si>
  <si>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</si>
  <si>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</si>
  <si>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</si>
  <si>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</si>
  <si>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</si>
  <si>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</si>
  <si>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</si>
  <si>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</si>
  <si>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</si>
  <si>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</si>
  <si>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</si>
  <si>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</si>
  <si>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</si>
  <si>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</si>
  <si>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</si>
  <si>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</si>
  <si>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</si>
  <si>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</si>
  <si>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</si>
  <si>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</si>
  <si>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</si>
  <si>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</si>
  <si>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</si>
  <si>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</si>
  <si>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</si>
  <si>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</si>
  <si>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</si>
  <si>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</si>
  <si>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</si>
  <si>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</si>
  <si>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</si>
  <si>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</si>
  <si>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</si>
  <si>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</si>
  <si>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</si>
  <si>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</si>
  <si>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</si>
  <si>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</si>
  <si>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</si>
  <si>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</si>
  <si>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</si>
  <si>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</si>
  <si>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</si>
  <si>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</si>
  <si>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</si>
  <si>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</si>
  <si>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</si>
  <si>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</si>
  <si>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</si>
  <si>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</si>
  <si>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</si>
  <si>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</si>
  <si>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</si>
  <si>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</si>
  <si>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</si>
  <si>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</si>
  <si>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</si>
  <si>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</si>
  <si>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</si>
  <si>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</si>
  <si>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</si>
  <si>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</si>
  <si>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</si>
  <si>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</si>
  <si>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</si>
  <si>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</si>
  <si>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</si>
  <si>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</si>
  <si>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</si>
  <si>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</si>
  <si>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</si>
  <si>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</si>
  <si>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</si>
  <si>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</si>
  <si>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</si>
  <si>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</si>
  <si>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</si>
  <si>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</si>
  <si>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</si>
  <si>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</si>
  <si>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</si>
  <si>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</si>
  <si>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</si>
  <si>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</si>
  <si>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</si>
  <si>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</si>
  <si>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</si>
  <si>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</si>
  <si>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</si>
  <si>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</si>
  <si>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</si>
  <si>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</si>
  <si>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</si>
  <si>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</si>
  <si>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</si>
  <si>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</si>
  <si>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</si>
  <si>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</si>
  <si>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</si>
  <si>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</si>
  <si>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</si>
  <si>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</si>
  <si>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</si>
  <si>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</si>
  <si>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</si>
  <si>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</si>
  <si>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</si>
  <si>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</si>
  <si>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</si>
  <si>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</si>
  <si>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</si>
  <si>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</si>
  <si>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</si>
  <si>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</si>
  <si>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</si>
  <si>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</si>
  <si>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</si>
  <si>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</si>
  <si>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</si>
  <si>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</si>
  <si>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</si>
  <si>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</si>
  <si>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</si>
  <si>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</si>
  <si>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</si>
  <si>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</si>
  <si>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</si>
  <si>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</si>
  <si>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</si>
  <si>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</si>
  <si>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</si>
  <si>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</si>
  <si>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</si>
  <si>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</si>
  <si>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</si>
  <si>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</si>
  <si>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</si>
  <si>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</si>
  <si>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</si>
  <si>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</si>
  <si>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</si>
  <si>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</si>
  <si>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</si>
  <si>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</si>
  <si>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</si>
  <si>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</si>
  <si>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</si>
  <si>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</si>
  <si>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</si>
  <si>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</si>
  <si>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</si>
  <si>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</si>
  <si>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</si>
  <si>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</si>
  <si>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</si>
  <si>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</si>
  <si>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</si>
  <si>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</si>
  <si>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</si>
  <si>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</si>
  <si>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</si>
  <si>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</si>
  <si>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</si>
  <si>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</si>
  <si>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</si>
  <si>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</si>
  <si>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</si>
  <si>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</si>
  <si>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</si>
  <si>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</si>
  <si>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</si>
  <si>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</si>
  <si>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</si>
  <si>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</si>
  <si>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</si>
  <si>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</si>
  <si>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</si>
  <si>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</si>
  <si>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</si>
  <si>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</si>
  <si>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</si>
  <si>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</si>
  <si>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</si>
  <si>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</si>
  <si>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</si>
  <si>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</si>
  <si>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</si>
  <si>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</si>
  <si>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</si>
  <si>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</si>
  <si>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</si>
  <si>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</si>
  <si>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</si>
  <si>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</si>
  <si>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</si>
  <si>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</si>
  <si>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</si>
  <si>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</si>
  <si>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</si>
  <si>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</si>
  <si>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</si>
  <si>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</si>
  <si>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</si>
  <si>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</si>
  <si>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</si>
  <si>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</si>
  <si>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</si>
  <si>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</si>
  <si>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</si>
  <si>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</si>
  <si>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</si>
  <si>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</si>
  <si>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</si>
  <si>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</si>
  <si>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</si>
  <si>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</si>
  <si>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</si>
  <si>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</si>
  <si>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</si>
  <si>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</si>
  <si>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</si>
  <si>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</si>
  <si>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</si>
  <si>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</si>
  <si>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</si>
  <si>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</si>
  <si>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</si>
  <si>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</si>
  <si>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</si>
  <si>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</si>
  <si>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</si>
  <si>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</si>
  <si>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</si>
  <si>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</si>
  <si>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</si>
  <si>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</si>
  <si>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</si>
  <si>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</si>
  <si>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</si>
  <si>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</si>
  <si>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</si>
  <si>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</si>
  <si>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</si>
  <si>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</si>
  <si>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</si>
  <si>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</si>
  <si>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</si>
  <si>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</si>
  <si>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</si>
  <si>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</si>
  <si>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</si>
  <si>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</si>
  <si>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</si>
  <si>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</si>
  <si>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</si>
  <si>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</si>
  <si>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</si>
  <si>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</si>
  <si>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</si>
  <si>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</si>
  <si>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</si>
  <si>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</si>
  <si>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</si>
  <si>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</si>
  <si>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</si>
  <si>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</si>
  <si>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</si>
  <si>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</si>
  <si>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</si>
  <si>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</si>
  <si>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</si>
  <si>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</si>
  <si>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</si>
  <si>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</si>
  <si>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</si>
  <si>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</si>
  <si>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</si>
  <si>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</si>
  <si>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</si>
  <si>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</si>
  <si>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</si>
  <si>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</si>
  <si>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</si>
  <si>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</si>
  <si>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</si>
  <si>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</si>
  <si>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</si>
  <si>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</si>
  <si>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</si>
  <si>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</si>
  <si>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</si>
  <si>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</si>
  <si>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</si>
  <si>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</si>
  <si>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</si>
  <si>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</si>
  <si>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</si>
  <si>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</si>
  <si>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</si>
  <si>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</si>
  <si>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</si>
  <si>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</si>
  <si>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</si>
  <si>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</si>
  <si>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</si>
  <si>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</si>
  <si>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</si>
  <si>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</si>
  <si>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</si>
  <si>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</si>
  <si>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</si>
  <si>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</si>
  <si>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</si>
  <si>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</si>
  <si>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</si>
  <si>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</si>
  <si>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</si>
  <si>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</si>
  <si>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</si>
  <si>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</si>
  <si>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</si>
  <si>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</si>
  <si>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</si>
  <si>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</si>
  <si>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</si>
  <si>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</si>
  <si>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</si>
  <si>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</si>
  <si>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</si>
  <si>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</si>
  <si>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</si>
  <si>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</si>
  <si>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</si>
  <si>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</si>
  <si>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</si>
  <si>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</si>
  <si>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</si>
  <si>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</si>
  <si>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</si>
  <si>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</si>
  <si>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</si>
  <si>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</si>
  <si>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</si>
  <si>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</si>
  <si>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</si>
  <si>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</si>
  <si>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</si>
  <si>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</si>
  <si>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</si>
  <si>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</si>
  <si>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</si>
  <si>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</si>
  <si>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</si>
  <si>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</si>
  <si>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</si>
  <si>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</si>
  <si>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</si>
  <si>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</si>
  <si>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</si>
  <si>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</si>
  <si>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</si>
  <si>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</si>
  <si>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</si>
  <si>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</si>
  <si>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</si>
  <si>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</si>
  <si>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</si>
  <si>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</si>
  <si>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</si>
  <si>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</si>
  <si>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</si>
  <si>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</si>
  <si>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</si>
  <si>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</si>
  <si>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</si>
  <si>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</si>
  <si>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</si>
  <si>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</si>
  <si>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</si>
  <si>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</si>
  <si>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</si>
  <si>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</si>
  <si>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</si>
  <si>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</si>
  <si>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</si>
  <si>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</si>
  <si>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</si>
  <si>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</si>
  <si>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</si>
  <si>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</si>
  <si>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</si>
  <si>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</si>
  <si>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</si>
  <si>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</si>
  <si>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</si>
  <si>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</si>
  <si>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</si>
  <si>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</si>
  <si>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</si>
  <si>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</si>
  <si>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</si>
  <si>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</si>
  <si>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</si>
  <si>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</si>
  <si>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</si>
  <si>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</si>
  <si>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</si>
  <si>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</si>
  <si>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</si>
  <si>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</si>
  <si>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</si>
  <si>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</si>
  <si>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</si>
  <si>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</si>
  <si>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</si>
  <si>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</si>
  <si>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</si>
  <si>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</si>
  <si>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</si>
  <si>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</si>
  <si>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</si>
  <si>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</si>
  <si>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</si>
  <si>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</si>
  <si>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</si>
  <si>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</si>
  <si>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</si>
  <si>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</si>
  <si>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</si>
  <si>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</si>
  <si>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</si>
  <si>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</si>
  <si>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</si>
  <si>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</si>
  <si>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</si>
  <si>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</si>
  <si>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</si>
  <si>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</si>
  <si>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</si>
  <si>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</si>
  <si>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</si>
  <si>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</si>
  <si>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</si>
  <si>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</si>
  <si>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</si>
  <si>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</si>
  <si>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</si>
  <si>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</si>
  <si>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</si>
  <si>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</si>
  <si>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</si>
  <si>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</si>
  <si>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</si>
  <si>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</si>
  <si>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</si>
  <si>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</si>
  <si>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</si>
  <si>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</si>
  <si>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</si>
  <si>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</si>
  <si>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</si>
  <si>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</si>
  <si>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</si>
  <si>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</si>
  <si>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</si>
  <si>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</si>
  <si>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</si>
  <si>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</si>
  <si>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</si>
  <si>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</si>
  <si>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</si>
  <si>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</si>
  <si>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</si>
  <si>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</si>
  <si>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</si>
  <si>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</si>
  <si>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</si>
  <si>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</si>
  <si>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</si>
  <si>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</si>
  <si>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</si>
  <si>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</si>
  <si>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</si>
  <si>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</si>
  <si>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</si>
  <si>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</si>
  <si>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</si>
  <si>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</si>
  <si>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</si>
  <si>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</si>
  <si>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</si>
  <si>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</si>
  <si>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</si>
  <si>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</si>
  <si>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</si>
  <si>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</si>
  <si>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</si>
  <si>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</si>
  <si>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</si>
  <si>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</si>
  <si>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</si>
  <si>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</si>
  <si>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</si>
  <si>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</si>
  <si>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</si>
  <si>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</si>
  <si>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</si>
  <si>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</si>
  <si>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</si>
  <si>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</si>
  <si>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</si>
  <si>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</si>
  <si>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</si>
  <si>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</si>
  <si>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</si>
  <si>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</si>
  <si>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</si>
  <si>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</si>
  <si>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</si>
  <si>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</si>
  <si>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</si>
  <si>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</si>
  <si>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</si>
  <si>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</si>
  <si>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</si>
  <si>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</si>
  <si>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</si>
  <si>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</si>
  <si>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</si>
  <si>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</si>
  <si>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</si>
  <si>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</si>
  <si>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</si>
  <si>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</si>
  <si>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</si>
  <si>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</si>
  <si>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</si>
  <si>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</si>
  <si>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</si>
  <si>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</si>
  <si>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</si>
  <si>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</si>
  <si>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</si>
  <si>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</si>
  <si>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</si>
  <si>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</si>
  <si>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</si>
  <si>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</si>
  <si>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</si>
  <si>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</si>
  <si>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</si>
  <si>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</si>
  <si>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</si>
  <si>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</si>
  <si>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</si>
  <si>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</si>
  <si>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</si>
  <si>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</si>
  <si>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</si>
  <si>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</si>
  <si>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</si>
  <si>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</si>
  <si>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</si>
  <si>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</si>
  <si>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</si>
  <si>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</si>
  <si>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</si>
  <si>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</si>
  <si>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</si>
  <si>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</si>
  <si>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</si>
  <si>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</si>
  <si>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</si>
  <si>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</si>
  <si>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</si>
  <si>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</si>
  <si>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</si>
  <si>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</si>
  <si>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</si>
  <si>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</si>
  <si>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</si>
  <si>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</si>
  <si>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</si>
  <si>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</si>
  <si>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</si>
  <si>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</si>
  <si>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</si>
  <si>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</si>
  <si>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</si>
  <si>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</si>
  <si>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</si>
  <si>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</si>
  <si>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</si>
  <si>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</si>
  <si>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</si>
  <si>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</si>
  <si>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</si>
  <si>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</si>
  <si>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</si>
  <si>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</si>
  <si>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</si>
  <si>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</si>
  <si>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</si>
  <si>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</si>
  <si>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</si>
  <si>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</si>
  <si>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</si>
  <si>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</si>
  <si>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</si>
  <si>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</si>
  <si>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</si>
  <si>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</si>
  <si>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</si>
  <si>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</si>
  <si>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</si>
  <si>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</si>
  <si>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</si>
  <si>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</si>
  <si>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</si>
  <si>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</si>
  <si>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</si>
  <si>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</si>
  <si>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</si>
  <si>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</si>
  <si>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</si>
  <si>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</si>
  <si>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</si>
  <si>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</si>
  <si>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</si>
  <si>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</si>
  <si>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</si>
  <si>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</si>
  <si>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</si>
  <si>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</si>
  <si>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</si>
  <si>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</si>
  <si>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</si>
  <si>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</si>
  <si>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</si>
  <si>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</si>
  <si>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</si>
  <si>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</si>
  <si>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</si>
  <si>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</si>
  <si>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</si>
  <si>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</si>
  <si>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</si>
  <si>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</si>
  <si>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</si>
  <si>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</si>
  <si>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</si>
  <si>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</si>
  <si>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</si>
  <si>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</si>
  <si>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</si>
  <si>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</si>
  <si>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</si>
  <si>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</si>
  <si>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</si>
  <si>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</si>
  <si>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</si>
  <si>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</si>
  <si>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</si>
  <si>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</si>
  <si>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</si>
  <si>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</si>
  <si>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</si>
  <si>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</si>
  <si>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</si>
  <si>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</si>
  <si>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</si>
  <si>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</si>
  <si>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</si>
  <si>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</si>
  <si>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</si>
  <si>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</si>
  <si>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</si>
  <si>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</si>
  <si>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</si>
  <si>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</si>
  <si>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</si>
  <si>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</si>
  <si>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</si>
  <si>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</si>
  <si>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</si>
  <si>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</si>
  <si>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</si>
  <si>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</si>
  <si>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</si>
  <si>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</si>
  <si>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</si>
  <si>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</si>
  <si>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</si>
  <si>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</si>
  <si>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</si>
  <si>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</si>
  <si>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</si>
  <si>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</si>
  <si>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</si>
  <si>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</si>
  <si>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</si>
  <si>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</si>
  <si>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</si>
  <si>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</si>
  <si>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</si>
  <si>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</si>
  <si>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</si>
  <si>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</si>
  <si>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</si>
  <si>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</si>
  <si>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</si>
  <si>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</si>
  <si>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</si>
  <si>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</si>
  <si>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</si>
  <si>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</si>
  <si>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</si>
  <si>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</si>
  <si>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</si>
  <si>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</si>
  <si>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</si>
  <si>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</si>
  <si>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</si>
  <si>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</si>
  <si>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</si>
  <si>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</si>
  <si>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</si>
  <si>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</si>
  <si>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</si>
  <si>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</si>
  <si>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</si>
  <si>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</si>
  <si>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</si>
  <si>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</si>
  <si>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</si>
  <si>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</si>
  <si>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</si>
  <si>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</si>
  <si>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</si>
  <si>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</si>
  <si>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</si>
  <si>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</si>
  <si>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</si>
  <si>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</si>
  <si>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</si>
  <si>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</si>
  <si>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</si>
  <si>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</si>
  <si>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</si>
  <si>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</si>
  <si>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</si>
  <si>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</si>
  <si>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</si>
  <si>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</si>
  <si>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</si>
  <si>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</si>
  <si>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</si>
  <si>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</si>
  <si>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</si>
  <si>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</si>
  <si>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</si>
  <si>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</si>
  <si>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</si>
  <si>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</si>
  <si>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</si>
  <si>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</si>
  <si>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</si>
  <si>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</si>
  <si>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</si>
  <si>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</si>
  <si>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</si>
  <si>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</si>
  <si>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</si>
  <si>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</si>
  <si>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</si>
  <si>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</si>
  <si>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</si>
  <si>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</si>
  <si>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</si>
  <si>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</si>
  <si>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</si>
  <si>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</si>
  <si>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</si>
  <si>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</si>
  <si>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</si>
  <si>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</si>
  <si>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</si>
  <si>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</si>
  <si>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</si>
  <si>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</si>
  <si>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</si>
  <si>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</si>
  <si>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</si>
  <si>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</si>
  <si>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</si>
  <si>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</si>
  <si>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</si>
  <si>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</si>
  <si>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</si>
  <si>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</si>
  <si>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</si>
  <si>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</si>
  <si>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</si>
  <si>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</si>
  <si>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</si>
  <si>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</si>
  <si>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</si>
  <si>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</si>
  <si>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</si>
  <si>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</si>
  <si>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</si>
  <si>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</si>
  <si>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</si>
  <si>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</si>
  <si>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</si>
  <si>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</si>
  <si>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</si>
  <si>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</si>
  <si>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</si>
  <si>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</si>
  <si>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</si>
  <si>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</si>
  <si>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</si>
  <si>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</si>
  <si>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</si>
  <si>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</si>
  <si>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</si>
  <si>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</si>
  <si>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</si>
  <si>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</si>
  <si>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</si>
  <si>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</si>
  <si>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</si>
  <si>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</si>
  <si>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</si>
  <si>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</si>
  <si>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</si>
  <si>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</si>
  <si>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</si>
  <si>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</si>
  <si>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</si>
  <si>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</si>
  <si>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</si>
  <si>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</si>
  <si>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</si>
  <si>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</si>
  <si>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</si>
  <si>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</si>
  <si>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</si>
  <si>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</si>
  <si>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</si>
  <si>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</si>
  <si>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</si>
  <si>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</si>
  <si>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</si>
  <si>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</si>
  <si>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</si>
  <si>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</si>
  <si>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</si>
  <si>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</si>
  <si>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</si>
  <si>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</si>
  <si>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</si>
  <si>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</si>
  <si>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</si>
  <si>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</si>
  <si>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</si>
  <si>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</si>
  <si>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</si>
  <si>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</si>
  <si>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</si>
  <si>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</si>
  <si>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</si>
  <si>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</si>
  <si>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</si>
  <si>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</si>
  <si>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</si>
  <si>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</si>
  <si>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</si>
  <si>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</si>
  <si>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</si>
  <si>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</si>
  <si>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</si>
  <si>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</si>
  <si>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</si>
  <si>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</si>
  <si>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</si>
  <si>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</si>
  <si>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</si>
  <si>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</si>
  <si>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</si>
  <si>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</si>
  <si>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</si>
  <si>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</si>
  <si>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</si>
  <si>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</si>
  <si>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</si>
  <si>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</si>
  <si>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</si>
  <si>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</si>
  <si>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</si>
  <si>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</si>
  <si>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</si>
  <si>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</si>
  <si>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</si>
  <si>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</si>
  <si>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</si>
  <si>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</si>
  <si>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</si>
  <si>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</si>
  <si>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</si>
  <si>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</si>
  <si>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</si>
  <si>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</si>
  <si>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</si>
  <si>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</si>
  <si>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</si>
  <si>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</si>
  <si>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</si>
  <si>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</si>
  <si>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</si>
  <si>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</si>
  <si>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</si>
  <si>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</si>
  <si>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</si>
  <si>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</si>
  <si>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</si>
  <si>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</si>
  <si>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</si>
  <si>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</si>
  <si>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</si>
  <si>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</si>
  <si>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</si>
  <si>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</si>
  <si>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</si>
  <si>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</si>
  <si>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</si>
  <si>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</si>
  <si>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</si>
  <si>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</si>
  <si>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</si>
  <si>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</si>
  <si>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</si>
  <si>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</si>
  <si>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</si>
  <si>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</si>
  <si>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</si>
  <si>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</si>
  <si>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</si>
  <si>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</si>
  <si>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</si>
  <si>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</si>
  <si>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</si>
  <si>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</si>
  <si>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</si>
  <si>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</si>
  <si>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</si>
  <si>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</si>
  <si>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</si>
  <si>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</si>
  <si>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</si>
  <si>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</si>
  <si>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</si>
  <si>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</si>
  <si>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</si>
  <si>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</si>
  <si>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</si>
  <si>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</si>
  <si>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</si>
  <si>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</si>
  <si>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</si>
  <si>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</si>
  <si>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</si>
  <si>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</si>
  <si>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</si>
  <si>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</si>
  <si>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</si>
  <si>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</si>
  <si>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</si>
  <si>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</si>
  <si>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</si>
  <si>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</si>
  <si>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</si>
  <si>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</si>
  <si>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</si>
  <si>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</si>
  <si>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</si>
  <si>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</si>
  <si>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</si>
  <si>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</si>
  <si>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</si>
  <si>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</si>
  <si>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</si>
  <si>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</si>
  <si>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</si>
  <si>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</si>
  <si>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</si>
  <si>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</si>
  <si>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</si>
  <si>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</si>
  <si>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</si>
  <si>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</si>
  <si>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</si>
  <si>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</si>
  <si>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</si>
  <si>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</si>
  <si>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</si>
  <si>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</si>
  <si>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</si>
  <si>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</si>
  <si>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</si>
  <si>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</si>
  <si>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</si>
  <si>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</si>
  <si>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</si>
  <si>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</si>
  <si>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</si>
  <si>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</si>
  <si>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</si>
  <si>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</si>
  <si>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</si>
  <si>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</si>
  <si>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</si>
  <si>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</si>
  <si>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</si>
  <si>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</si>
  <si>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</si>
  <si>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</si>
  <si>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</si>
  <si>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</si>
  <si>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</si>
  <si>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</si>
  <si>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</si>
  <si>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</si>
  <si>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</si>
  <si>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</si>
  <si>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</si>
  <si>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</si>
  <si>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</si>
  <si>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</si>
  <si>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</si>
  <si>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</si>
  <si>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</si>
  <si>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</si>
  <si>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</si>
  <si>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</si>
  <si>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</si>
  <si>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</si>
  <si>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</si>
  <si>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</si>
  <si>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</si>
  <si>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</si>
  <si>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</si>
  <si>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</si>
  <si>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</si>
  <si>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</si>
  <si>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</si>
  <si>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</si>
  <si>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</si>
  <si>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</si>
  <si>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</si>
  <si>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</si>
  <si>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</si>
  <si>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</si>
  <si>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</si>
  <si>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</si>
  <si>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</si>
  <si>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</si>
  <si>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</si>
  <si>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</si>
  <si>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</si>
  <si>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</si>
  <si>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</si>
  <si>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</si>
  <si>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</si>
  <si>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</si>
  <si>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</si>
  <si>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</si>
  <si>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</si>
  <si>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</si>
  <si>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</si>
  <si>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</si>
  <si>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</si>
  <si>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</si>
  <si>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</si>
  <si>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</si>
  <si>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</si>
  <si>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</si>
  <si>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</si>
  <si>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</si>
  <si>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</si>
  <si>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</si>
  <si>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</si>
  <si>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</si>
  <si>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</si>
  <si>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</si>
  <si>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</si>
  <si>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</si>
  <si>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</si>
  <si>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</si>
  <si>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</si>
  <si>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</si>
  <si>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</si>
  <si>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</si>
  <si>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</si>
  <si>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</si>
  <si>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</si>
  <si>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</si>
  <si>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</si>
  <si>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</si>
  <si>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</si>
  <si>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</si>
  <si>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</si>
  <si>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</si>
  <si>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</si>
  <si>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</si>
  <si>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</si>
  <si>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</si>
  <si>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</si>
  <si>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</si>
  <si>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</si>
  <si>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</si>
  <si>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</si>
  <si>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</si>
  <si>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</si>
  <si>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</si>
  <si>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</si>
  <si>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</si>
  <si>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</si>
  <si>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</si>
  <si>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</si>
  <si>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</si>
  <si>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</si>
  <si>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</si>
  <si>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</si>
  <si>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</si>
  <si>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</si>
  <si>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</si>
  <si>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</si>
  <si>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</si>
  <si>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</si>
  <si>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</si>
  <si>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</si>
  <si>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</si>
  <si>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</si>
  <si>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</si>
  <si>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</si>
  <si>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</si>
  <si>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</si>
  <si>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</si>
  <si>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</si>
  <si>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</si>
  <si>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</si>
  <si>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</si>
  <si>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</si>
  <si>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</si>
  <si>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</si>
  <si>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</si>
  <si>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</si>
  <si>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</si>
  <si>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</si>
  <si>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</si>
  <si>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</si>
  <si>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</si>
  <si>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</si>
  <si>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</si>
  <si>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</si>
  <si>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</si>
  <si>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</si>
  <si>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</si>
  <si>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</si>
  <si>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</si>
  <si>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</si>
  <si>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</si>
  <si>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</si>
  <si>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</si>
  <si>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</si>
  <si>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</si>
  <si>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</si>
  <si>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</si>
  <si>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</si>
  <si>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</si>
  <si>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</si>
  <si>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</si>
  <si>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</si>
  <si>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</si>
  <si>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</si>
  <si>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</si>
  <si>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</si>
  <si>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</si>
  <si>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</si>
  <si>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</si>
  <si>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</si>
  <si>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</si>
  <si>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</si>
  <si>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</si>
  <si>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</si>
  <si>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</si>
  <si>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</si>
  <si>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</si>
  <si>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</si>
  <si>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</si>
  <si>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</si>
  <si>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</si>
  <si>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</si>
  <si>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</si>
  <si>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</si>
  <si>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</si>
  <si>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</si>
  <si>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</si>
  <si>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</si>
  <si>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</si>
  <si>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</si>
  <si>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</si>
  <si>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</si>
  <si>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</si>
  <si>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</si>
  <si>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</si>
  <si>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</si>
  <si>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</si>
  <si>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</si>
  <si>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</si>
  <si>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</si>
  <si>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</si>
  <si>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</si>
  <si>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</si>
  <si>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</si>
  <si>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</si>
  <si>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</si>
  <si>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</si>
  <si>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</si>
  <si>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</si>
  <si>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</si>
  <si>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</si>
  <si>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</si>
  <si>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</si>
  <si>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</si>
  <si>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</si>
  <si>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</si>
  <si>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</si>
  <si>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</si>
  <si>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</si>
  <si>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</si>
  <si>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</si>
  <si>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</si>
  <si>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</si>
  <si>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</si>
  <si>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</si>
  <si>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</si>
  <si>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</si>
  <si>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</si>
  <si>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</si>
  <si>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</si>
  <si>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</si>
  <si>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</si>
  <si>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</si>
  <si>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</si>
  <si>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</si>
  <si>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</si>
  <si>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</si>
  <si>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</si>
  <si>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</si>
  <si>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</si>
  <si>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</si>
  <si>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</si>
  <si>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</si>
  <si>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</si>
  <si>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</si>
  <si>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</si>
  <si>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</si>
  <si>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</si>
  <si>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</si>
  <si>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</si>
  <si>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</si>
  <si>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</si>
  <si>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</si>
  <si>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</si>
  <si>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</si>
  <si>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</si>
  <si>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</si>
  <si>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</si>
  <si>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</si>
  <si>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</si>
  <si>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</si>
  <si>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</si>
  <si>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</si>
  <si>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</si>
  <si>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</si>
  <si>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</si>
  <si>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</si>
  <si>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</si>
  <si>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</si>
  <si>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</si>
  <si>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</si>
  <si>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</si>
  <si>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</si>
  <si>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</si>
  <si>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</si>
  <si>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</si>
  <si>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</si>
  <si>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</si>
  <si>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</si>
  <si>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</si>
  <si>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</si>
  <si>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</si>
  <si>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</si>
  <si>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</si>
  <si>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</si>
  <si>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</si>
  <si>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</si>
  <si>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</si>
  <si>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</si>
  <si>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</si>
  <si>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</si>
  <si>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</si>
  <si>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</si>
  <si>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</si>
  <si>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</si>
  <si>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</si>
  <si>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</si>
  <si>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</si>
  <si>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</si>
  <si>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</si>
  <si>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</si>
  <si>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</si>
  <si>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</si>
  <si>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</si>
  <si>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</si>
  <si>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</si>
  <si>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</si>
  <si>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</si>
  <si>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</si>
  <si>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</si>
  <si>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</si>
  <si>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</si>
  <si>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</si>
  <si>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</si>
  <si>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</si>
  <si>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</si>
  <si>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</si>
  <si>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</si>
  <si>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</si>
  <si>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</si>
  <si>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</si>
  <si>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</si>
  <si>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</si>
  <si>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</si>
  <si>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</si>
  <si>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</si>
  <si>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</si>
  <si>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</si>
  <si>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</si>
  <si>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</si>
  <si>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</si>
  <si>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</si>
  <si>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</si>
  <si>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</si>
  <si>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</si>
  <si>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</si>
  <si>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</si>
  <si>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</si>
  <si>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</si>
  <si>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</si>
  <si>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</si>
  <si>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</si>
  <si>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</si>
  <si>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</si>
  <si>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</si>
  <si>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</si>
  <si>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</si>
  <si>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</si>
  <si>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</si>
  <si>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</si>
  <si>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</si>
  <si>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</si>
  <si>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</si>
  <si>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</si>
  <si>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</si>
  <si>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</si>
  <si>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</si>
  <si>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</si>
  <si>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</si>
  <si>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</si>
  <si>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</si>
  <si>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</si>
  <si>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</si>
  <si>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</si>
  <si>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</si>
  <si>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</si>
  <si>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</si>
  <si>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</si>
  <si>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</si>
  <si>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</si>
  <si>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</si>
  <si>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</si>
  <si>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</si>
  <si>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</si>
  <si>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</si>
  <si>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</si>
  <si>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</si>
  <si>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</si>
  <si>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</si>
  <si>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</si>
  <si>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</si>
  <si>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</si>
  <si>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</si>
  <si>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</si>
  <si>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</si>
  <si>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</si>
  <si>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</si>
  <si>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</si>
  <si>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</si>
  <si>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</si>
  <si>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</si>
  <si>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</si>
  <si>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</si>
  <si>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</si>
  <si>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</si>
  <si>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</si>
  <si>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</si>
  <si>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</si>
  <si>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</si>
  <si>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</si>
  <si>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</si>
  <si>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</si>
  <si>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</si>
  <si>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</si>
  <si>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</si>
  <si>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</si>
  <si>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</si>
  <si>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</si>
  <si>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</si>
  <si>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</si>
  <si>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</si>
  <si>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</si>
  <si>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</si>
  <si>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</si>
  <si>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</si>
  <si>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</si>
  <si>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</si>
  <si>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</si>
  <si>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</si>
  <si>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</si>
  <si>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</si>
  <si>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</si>
  <si>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</si>
  <si>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</si>
  <si>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</si>
  <si>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</si>
  <si>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</si>
  <si>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</si>
  <si>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</si>
  <si>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</si>
  <si>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</si>
  <si>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</si>
  <si>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</si>
  <si>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</si>
  <si>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</si>
  <si>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</si>
  <si>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</si>
  <si>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</si>
  <si>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</si>
  <si>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</si>
  <si>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</si>
  <si>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</si>
  <si>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</si>
  <si>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</si>
  <si>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</si>
  <si>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</si>
  <si>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</si>
  <si>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</si>
  <si>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</si>
  <si>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</si>
  <si>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</si>
  <si>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</si>
  <si>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</si>
  <si>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</si>
  <si>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</si>
  <si>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</si>
  <si>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</si>
  <si>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</si>
  <si>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</si>
  <si>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</si>
  <si>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</si>
  <si>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</si>
  <si>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</si>
  <si>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</si>
  <si>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</si>
  <si>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</si>
  <si>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</si>
  <si>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</si>
  <si>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</si>
  <si>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</si>
  <si>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</si>
  <si>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</si>
  <si>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</si>
  <si>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</si>
  <si>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</si>
  <si>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</si>
  <si>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</si>
  <si>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</si>
  <si>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</si>
  <si>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</si>
  <si>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</si>
  <si>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</si>
  <si>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</si>
  <si>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</si>
  <si>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</si>
  <si>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</si>
  <si>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</si>
  <si>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</si>
  <si>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</si>
  <si>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</si>
  <si>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</si>
  <si>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</si>
  <si>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</si>
  <si>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</si>
  <si>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</si>
  <si>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</si>
  <si>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</si>
  <si>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</si>
  <si>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</si>
  <si>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</si>
  <si>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</si>
  <si>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</si>
  <si>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</si>
  <si>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</si>
  <si>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</si>
  <si>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</si>
  <si>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</si>
  <si>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</si>
  <si>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</si>
  <si>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</si>
  <si>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</si>
  <si>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</si>
  <si>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</si>
  <si>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</si>
  <si>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</si>
  <si>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</si>
  <si>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</si>
  <si>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</si>
  <si>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</si>
  <si>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</si>
  <si>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</si>
  <si>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</si>
  <si>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</si>
  <si>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</si>
  <si>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</si>
  <si>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</si>
  <si>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</si>
  <si>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</si>
  <si>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</si>
  <si>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</si>
  <si>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</si>
  <si>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</si>
  <si>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</si>
  <si>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</si>
  <si>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</si>
  <si>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</si>
  <si>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</si>
  <si>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</si>
  <si>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</si>
  <si>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</si>
  <si>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</si>
  <si>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</si>
  <si>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</si>
  <si>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</si>
  <si>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</si>
  <si>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</si>
  <si>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</si>
  <si>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</si>
  <si>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</si>
  <si>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</si>
  <si>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</si>
  <si>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</si>
  <si>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</si>
  <si>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</si>
  <si>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</si>
  <si>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</si>
  <si>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</si>
  <si>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</si>
  <si>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</si>
  <si>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</si>
  <si>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</si>
  <si>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</si>
  <si>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</si>
  <si>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</si>
  <si>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</si>
  <si>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</si>
  <si>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</si>
  <si>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</si>
  <si>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</si>
  <si>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</si>
  <si>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</si>
  <si>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</si>
  <si>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</si>
  <si>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</si>
  <si>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</si>
  <si>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</si>
  <si>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</si>
  <si>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</si>
  <si>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</si>
  <si>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</si>
  <si>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</si>
  <si>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</si>
  <si>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</si>
  <si>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</si>
  <si>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</si>
  <si>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</si>
  <si>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</si>
  <si>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</si>
  <si>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</si>
  <si>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</si>
  <si>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</si>
  <si>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</si>
  <si>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</si>
  <si>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</si>
  <si>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</si>
  <si>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</si>
  <si>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</si>
  <si>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</si>
  <si>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</si>
  <si>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</si>
  <si>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</si>
  <si>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</si>
  <si>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</si>
  <si>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</si>
  <si>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</si>
  <si>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</si>
  <si>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</si>
  <si>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</si>
  <si>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</si>
  <si>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</si>
  <si>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</si>
  <si>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</si>
  <si>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</si>
  <si>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</si>
  <si>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</si>
  <si>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</si>
  <si>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</si>
  <si>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</si>
  <si>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</si>
  <si>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</si>
  <si>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</si>
  <si>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</si>
  <si>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</si>
  <si>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</si>
  <si>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</si>
  <si>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</si>
  <si>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</si>
  <si>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</si>
  <si>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</si>
  <si>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</si>
  <si>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</si>
  <si>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</si>
  <si>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</si>
  <si>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</si>
  <si>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</si>
  <si>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</si>
  <si>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</si>
  <si>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</si>
  <si>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</si>
  <si>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</si>
  <si>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</si>
  <si>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</si>
  <si>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</si>
  <si>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</si>
  <si>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</si>
  <si>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</si>
  <si>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</si>
  <si>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</si>
  <si>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</si>
  <si>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</si>
  <si>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</si>
  <si>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</si>
  <si>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</si>
  <si>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</si>
  <si>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</si>
  <si>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</si>
  <si>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</si>
  <si>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</si>
  <si>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</si>
  <si>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</si>
  <si>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</si>
  <si>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</si>
  <si>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</si>
  <si>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</si>
  <si>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</si>
  <si>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</si>
  <si>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</si>
  <si>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</si>
  <si>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</si>
  <si>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</si>
  <si>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</si>
  <si>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</si>
  <si>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</si>
  <si>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</si>
  <si>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</si>
  <si>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</si>
  <si>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</si>
  <si>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</si>
  <si>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</si>
  <si>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</si>
  <si>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</si>
  <si>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</si>
  <si>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</si>
  <si>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</si>
  <si>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</si>
  <si>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</si>
  <si>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</si>
  <si>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</si>
  <si>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</si>
  <si>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</si>
  <si>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</si>
  <si>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</si>
  <si>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</si>
  <si>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</si>
  <si>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</si>
  <si>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</si>
  <si>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</si>
  <si>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</si>
  <si>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</si>
  <si>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</si>
  <si>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</si>
  <si>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</si>
  <si>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</si>
  <si>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</si>
  <si>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</si>
  <si>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</si>
  <si>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</si>
  <si>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</si>
  <si>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</si>
  <si>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</si>
  <si>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</si>
  <si>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</si>
  <si>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</si>
  <si>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</si>
  <si>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</si>
  <si>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</si>
  <si>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</si>
  <si>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</si>
  <si>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</si>
  <si>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</si>
  <si>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</si>
  <si>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</si>
  <si>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</si>
  <si>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</si>
  <si>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</si>
  <si>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</si>
  <si>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</si>
  <si>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</si>
  <si>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</si>
  <si>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</si>
  <si>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</si>
  <si>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</si>
  <si>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</si>
  <si>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</si>
  <si>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</si>
  <si>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</si>
  <si>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</si>
  <si>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</si>
  <si>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</si>
  <si>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</si>
  <si>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</si>
  <si>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</si>
  <si>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</si>
  <si>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</si>
  <si>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</si>
  <si>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</si>
  <si>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</si>
  <si>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</si>
  <si>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</si>
  <si>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</si>
  <si>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</si>
  <si>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</si>
  <si>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</si>
  <si>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</si>
  <si>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</si>
  <si>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</si>
  <si>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</si>
  <si>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</si>
  <si>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</si>
  <si>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</si>
  <si>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</si>
  <si>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</si>
  <si>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</si>
  <si>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</si>
  <si>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</si>
  <si>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</si>
  <si>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</si>
  <si>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</si>
  <si>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</si>
  <si>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</si>
  <si>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</si>
  <si>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</si>
  <si>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</si>
  <si>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</si>
  <si>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</si>
  <si>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</si>
  <si>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</si>
  <si>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</si>
  <si>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</si>
  <si>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</si>
  <si>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</si>
  <si>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</si>
  <si>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</si>
  <si>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</si>
  <si>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</si>
  <si>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</si>
  <si>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</si>
  <si>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</si>
  <si>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</si>
  <si>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</si>
  <si>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</si>
  <si>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</si>
  <si>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</si>
  <si>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</si>
  <si>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</si>
  <si>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</si>
  <si>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</si>
  <si>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</si>
  <si>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</si>
  <si>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</si>
  <si>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</si>
  <si>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</si>
  <si>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</si>
  <si>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</si>
  <si>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</si>
  <si>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</si>
  <si>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</si>
  <si>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</si>
  <si>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</si>
  <si>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</si>
  <si>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</si>
  <si>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</si>
  <si>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</si>
  <si>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</si>
  <si>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</si>
  <si>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</si>
  <si>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</si>
  <si>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</si>
  <si>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</si>
  <si>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</si>
  <si>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</si>
  <si>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</si>
  <si>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</si>
  <si>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</si>
  <si>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</si>
  <si>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</si>
  <si>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</si>
  <si>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</si>
  <si>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</si>
  <si>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</si>
  <si>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</si>
  <si>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</si>
  <si>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</si>
  <si>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</si>
  <si>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</si>
  <si>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</si>
  <si>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</si>
  <si>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</si>
  <si>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</si>
  <si>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</si>
  <si>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</si>
  <si>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</si>
  <si>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</si>
  <si>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</si>
  <si>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</si>
  <si>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</si>
  <si>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</si>
  <si>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</si>
  <si>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</si>
  <si>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</si>
  <si>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</si>
  <si>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</si>
  <si>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</si>
  <si>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</si>
  <si>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</si>
  <si>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</si>
  <si>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</si>
  <si>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</si>
  <si>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</si>
  <si>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</si>
  <si>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</si>
  <si>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</si>
  <si>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</si>
  <si>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</si>
  <si>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</si>
  <si>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</si>
  <si>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</si>
  <si>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</si>
  <si>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</si>
  <si>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</si>
  <si>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</si>
  <si>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</si>
  <si>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</si>
  <si>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</si>
  <si>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</si>
  <si>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</si>
  <si>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</si>
  <si>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</si>
  <si>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</si>
  <si>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</si>
  <si>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</si>
  <si>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</si>
  <si>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</si>
  <si>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</si>
  <si>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</si>
  <si>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</si>
  <si>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</si>
  <si>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</si>
  <si>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</si>
  <si>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</si>
  <si>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</si>
  <si>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</si>
  <si>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</si>
  <si>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</si>
  <si>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</si>
  <si>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</si>
  <si>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</si>
  <si>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</si>
  <si>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</si>
  <si>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</si>
  <si>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</si>
  <si>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</si>
  <si>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</si>
  <si>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</si>
  <si>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</si>
  <si>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</si>
  <si>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</si>
  <si>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</si>
  <si>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</si>
  <si>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</si>
  <si>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</si>
  <si>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</si>
  <si>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</si>
  <si>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</si>
  <si>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</si>
  <si>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</si>
  <si>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</si>
  <si>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</si>
  <si>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</si>
  <si>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</si>
  <si>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</si>
  <si>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</si>
  <si>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</si>
  <si>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</si>
  <si>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</si>
  <si>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</si>
  <si>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</si>
  <si>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</si>
  <si>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</si>
  <si>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</si>
  <si>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</si>
  <si>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</si>
  <si>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</si>
  <si>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</si>
  <si>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</si>
  <si>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</si>
  <si>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</si>
  <si>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</si>
  <si>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</si>
  <si>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</si>
  <si>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</si>
  <si>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</si>
  <si>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</si>
  <si>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</si>
  <si>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</si>
  <si>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</si>
  <si>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</si>
  <si>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</si>
  <si>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</si>
  <si>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</si>
  <si>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</si>
  <si>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</si>
  <si>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</si>
  <si>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</si>
  <si>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</si>
  <si>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</si>
  <si>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</si>
  <si>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</si>
  <si>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</si>
  <si>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</si>
  <si>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</si>
  <si>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</si>
  <si>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</si>
  <si>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</si>
  <si>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</si>
  <si>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</si>
  <si>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</si>
  <si>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</si>
  <si>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</si>
  <si>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</si>
  <si>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</si>
  <si>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</si>
  <si>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</si>
  <si>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</si>
  <si>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</si>
  <si>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</si>
  <si>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</si>
  <si>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</si>
  <si>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</si>
  <si>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</si>
  <si>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</si>
  <si>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</si>
  <si>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</si>
  <si>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</si>
  <si>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</si>
  <si>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</si>
  <si>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</si>
  <si>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</si>
  <si>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</si>
  <si>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</si>
  <si>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</si>
  <si>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</si>
  <si>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</si>
  <si>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</si>
  <si>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</si>
  <si>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</si>
  <si>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</si>
  <si>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</si>
  <si>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</si>
  <si>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</si>
  <si>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</si>
  <si>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</si>
  <si>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</si>
  <si>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</si>
  <si>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</si>
  <si>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</si>
  <si>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</si>
  <si>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</si>
  <si>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</si>
  <si>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</si>
  <si>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</si>
  <si>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</si>
  <si>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</si>
  <si>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</si>
  <si>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</si>
  <si>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</si>
  <si>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</si>
  <si>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</si>
  <si>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</si>
  <si>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</si>
  <si>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</si>
  <si>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</si>
  <si>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</si>
  <si>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</si>
  <si>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</si>
  <si>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</si>
  <si>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</si>
  <si>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</si>
  <si>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</si>
  <si>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</si>
  <si>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</si>
  <si>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</si>
  <si>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</si>
  <si>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</si>
  <si>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</si>
  <si>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</si>
  <si>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</si>
  <si>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</si>
  <si>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</si>
  <si>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</si>
  <si>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</si>
  <si>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</si>
  <si>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</si>
  <si>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</si>
  <si>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</si>
  <si>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</si>
  <si>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</si>
  <si>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</si>
  <si>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</si>
  <si>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</si>
  <si>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</si>
  <si>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</si>
  <si>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</si>
  <si>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</si>
  <si>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</si>
  <si>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</si>
  <si>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</si>
  <si>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</si>
  <si>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</si>
  <si>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</si>
  <si>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</si>
  <si>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</si>
  <si>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</si>
  <si>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</si>
  <si>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</si>
  <si>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</si>
  <si>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</si>
  <si>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</si>
  <si>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</si>
  <si>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</si>
  <si>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</si>
  <si>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</si>
  <si>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</si>
  <si>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</si>
  <si>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</si>
  <si>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</si>
  <si>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</si>
  <si>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</si>
  <si>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</si>
  <si>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</si>
  <si>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</si>
  <si>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</si>
  <si>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</si>
  <si>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</si>
  <si>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</si>
  <si>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</si>
  <si>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</si>
  <si>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</si>
  <si>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</si>
  <si>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</si>
  <si>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</si>
  <si>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</si>
  <si>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</si>
  <si>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</si>
  <si>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</si>
  <si>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</si>
  <si>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</si>
  <si>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</si>
  <si>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</si>
  <si>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</si>
  <si>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</si>
  <si>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</si>
  <si>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</si>
  <si>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</si>
  <si>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</si>
  <si>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</si>
  <si>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</si>
  <si>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</si>
  <si>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</si>
  <si>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</si>
  <si>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</si>
  <si>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</si>
  <si>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</si>
  <si>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</si>
  <si>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</si>
  <si>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</si>
  <si>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</si>
  <si>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</si>
  <si>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</si>
  <si>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</si>
  <si>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</si>
  <si>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</si>
  <si>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</si>
  <si>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</si>
  <si>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</si>
  <si>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</si>
  <si>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</si>
  <si>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</si>
  <si>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</si>
  <si>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</si>
  <si>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</si>
  <si>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</si>
  <si>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</si>
  <si>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</si>
  <si>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</si>
  <si>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</si>
  <si>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</si>
  <si>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</si>
  <si>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</si>
  <si>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</si>
  <si>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</si>
  <si>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</si>
  <si>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</si>
  <si>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</si>
  <si>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</si>
  <si>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</si>
  <si>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</si>
  <si>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</si>
  <si>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</si>
  <si>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</si>
  <si>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</si>
  <si>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</si>
  <si>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</si>
  <si>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</si>
  <si>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</si>
  <si>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</si>
  <si>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</si>
  <si>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</si>
  <si>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</si>
  <si>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</si>
  <si>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</si>
  <si>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</si>
  <si>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</si>
  <si>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</si>
  <si>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</si>
  <si>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</si>
  <si>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</si>
  <si>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</si>
  <si>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</si>
  <si>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</si>
  <si>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</si>
  <si>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</si>
  <si>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</si>
  <si>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</si>
  <si>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</si>
  <si>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</si>
  <si>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</si>
  <si>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</si>
  <si>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</si>
  <si>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</si>
  <si>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</si>
  <si>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</si>
  <si>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</si>
  <si>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</si>
  <si>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</si>
  <si>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</si>
  <si>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</si>
  <si>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</si>
  <si>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</si>
  <si>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</si>
  <si>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</si>
  <si>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</si>
  <si>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</si>
  <si>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</si>
  <si>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</si>
  <si>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</si>
  <si>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</si>
  <si>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</si>
  <si>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</si>
  <si>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</si>
  <si>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</si>
  <si>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</si>
  <si>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</si>
  <si>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</si>
  <si>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</si>
  <si>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</si>
  <si>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</si>
  <si>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</si>
  <si>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</si>
  <si>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</si>
  <si>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</si>
  <si>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</si>
  <si>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</si>
  <si>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</si>
  <si>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</si>
  <si>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</si>
  <si>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</si>
  <si>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</si>
  <si>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</si>
  <si>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</si>
  <si>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</si>
  <si>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</si>
  <si>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</si>
  <si>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</si>
  <si>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</si>
  <si>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</si>
  <si>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</si>
  <si>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</si>
  <si>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</si>
  <si>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</si>
  <si>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</si>
  <si>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</si>
  <si>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</si>
  <si>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</si>
  <si>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</si>
  <si>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</si>
  <si>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</si>
  <si>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</si>
  <si>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</si>
  <si>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</si>
  <si>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</si>
  <si>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</si>
  <si>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</si>
  <si>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</si>
  <si>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</si>
  <si>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</si>
  <si>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</si>
  <si>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</si>
  <si>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</si>
  <si>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</si>
  <si>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</si>
  <si>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</si>
  <si>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</si>
  <si>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</si>
  <si>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</si>
  <si>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</si>
  <si>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</si>
  <si>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</si>
  <si>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</si>
  <si>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</si>
  <si>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</si>
  <si>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</si>
  <si>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</si>
  <si>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</si>
  <si>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</si>
  <si>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</si>
  <si>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</si>
  <si>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</si>
  <si>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</si>
  <si>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</si>
  <si>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</si>
  <si>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</si>
  <si>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</si>
  <si>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</si>
  <si>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</si>
  <si>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</si>
  <si>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</si>
  <si>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</si>
  <si>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</si>
  <si>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</si>
  <si>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</si>
  <si>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</si>
  <si>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</si>
  <si>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</si>
  <si>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</si>
  <si>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</si>
  <si>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</si>
  <si>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</si>
  <si>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</si>
  <si>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</si>
  <si>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</si>
  <si>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</si>
  <si>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</si>
  <si>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</si>
  <si>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</si>
  <si>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</si>
  <si>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</si>
  <si>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</si>
  <si>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</si>
  <si>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</si>
  <si>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</si>
  <si>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</si>
  <si>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</si>
  <si>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</si>
  <si>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</si>
  <si>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</si>
  <si>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</si>
  <si>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</si>
  <si>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</si>
  <si>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</si>
  <si>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</si>
  <si>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</si>
  <si>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</si>
  <si>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</si>
  <si>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</si>
  <si>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</si>
  <si>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</si>
  <si>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</si>
  <si>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</si>
  <si>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</si>
  <si>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</si>
  <si>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</si>
  <si>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</si>
  <si>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</si>
  <si>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</si>
  <si>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</si>
  <si>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</si>
  <si>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</si>
  <si>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</si>
  <si>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</si>
  <si>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</si>
  <si>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</si>
  <si>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</si>
  <si>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</si>
  <si>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</si>
  <si>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</si>
  <si>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</si>
  <si>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</si>
  <si>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</si>
  <si>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</si>
  <si>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</si>
  <si>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</si>
  <si>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</si>
  <si>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</si>
  <si>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</si>
  <si>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</si>
  <si>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</si>
  <si>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</si>
  <si>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</si>
  <si>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</si>
  <si>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</si>
  <si>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</si>
  <si>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</si>
  <si>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</si>
  <si>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</si>
  <si>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</si>
  <si>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</si>
  <si>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</si>
  <si>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</si>
  <si>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</si>
  <si>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</si>
  <si>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</si>
  <si>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</si>
  <si>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</si>
  <si>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</si>
  <si>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</si>
  <si>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</si>
  <si>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</si>
  <si>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</si>
  <si>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</si>
  <si>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</si>
  <si>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</si>
  <si>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</si>
  <si>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</si>
  <si>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</si>
  <si>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</si>
  <si>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</si>
  <si>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</si>
  <si>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</si>
  <si>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</si>
  <si>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</si>
  <si>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</si>
  <si>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</si>
  <si>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</si>
  <si>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</si>
  <si>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</si>
  <si>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</si>
  <si>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</si>
  <si>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</si>
  <si>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</si>
  <si>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</si>
  <si>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</si>
  <si>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</si>
  <si>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</si>
  <si>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</si>
  <si>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</si>
  <si>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</si>
  <si>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</si>
  <si>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</si>
  <si>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</si>
  <si>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</si>
  <si>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</si>
  <si>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</si>
  <si>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</si>
  <si>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</si>
  <si>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</si>
  <si>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</si>
  <si>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</si>
  <si>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</si>
  <si>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</si>
  <si>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</si>
  <si>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</si>
  <si>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</si>
  <si>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</si>
  <si>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</si>
  <si>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</si>
  <si>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</si>
  <si>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</si>
  <si>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</si>
  <si>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</si>
  <si>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</si>
  <si>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</si>
  <si>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</si>
  <si>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</si>
  <si>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</si>
  <si>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</si>
  <si>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</si>
  <si>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</si>
  <si>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</si>
  <si>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</si>
  <si>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</si>
  <si>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</si>
  <si>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</si>
  <si>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</si>
  <si>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</si>
  <si>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</si>
  <si>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</si>
  <si>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</si>
  <si>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</si>
  <si>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</si>
  <si>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</si>
  <si>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</si>
  <si>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</si>
  <si>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</si>
  <si>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</si>
  <si>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</si>
  <si>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</si>
  <si>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</si>
  <si>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</si>
  <si>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</si>
  <si>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</si>
  <si>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</si>
  <si>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</si>
  <si>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</si>
  <si>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</si>
  <si>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</si>
  <si>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</si>
  <si>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</si>
  <si>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</si>
  <si>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</si>
  <si>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</si>
  <si>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</si>
  <si>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</si>
  <si>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</si>
  <si>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</si>
  <si>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</si>
  <si>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</si>
  <si>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</si>
  <si>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</si>
  <si>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</si>
  <si>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</si>
  <si>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</si>
  <si>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</si>
  <si>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</si>
  <si>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</si>
  <si>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</si>
  <si>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</si>
  <si>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</si>
  <si>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</si>
  <si>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</si>
  <si>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</si>
  <si>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</si>
  <si>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</si>
  <si>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</si>
  <si>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</si>
  <si>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</si>
  <si>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</si>
  <si>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</si>
  <si>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</si>
  <si>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</si>
  <si>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</si>
  <si>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</si>
  <si>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</si>
  <si>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</si>
  <si>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</si>
  <si>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</si>
  <si>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</si>
  <si>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</si>
  <si>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</si>
  <si>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</si>
  <si>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</si>
  <si>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</si>
  <si>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</si>
  <si>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</si>
  <si>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</si>
  <si>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</si>
  <si>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</si>
  <si>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</si>
  <si>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</si>
  <si>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</si>
  <si>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</si>
  <si>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</si>
  <si>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</si>
  <si>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</si>
  <si>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</si>
  <si>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</si>
  <si>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</si>
  <si>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</si>
  <si>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</si>
  <si>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</si>
  <si>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</si>
  <si>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</si>
  <si>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</si>
  <si>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</si>
  <si>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</si>
  <si>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</si>
  <si>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</si>
  <si>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</si>
  <si>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</si>
  <si>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</si>
  <si>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</si>
  <si>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</si>
  <si>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</si>
  <si>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</si>
  <si>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</si>
  <si>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</si>
  <si>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</si>
  <si>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</si>
  <si>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</si>
  <si>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</si>
  <si>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</si>
  <si>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</si>
  <si>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</si>
  <si>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</si>
  <si>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</si>
  <si>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</si>
  <si>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</si>
  <si>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</si>
  <si>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</si>
  <si>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</si>
  <si>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</si>
  <si>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</si>
  <si>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</si>
  <si>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</si>
  <si>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</si>
  <si>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</si>
  <si>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</si>
  <si>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</si>
  <si>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</si>
  <si>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</si>
  <si>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</si>
  <si>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</si>
  <si>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</si>
  <si>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</si>
  <si>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</si>
  <si>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</si>
  <si>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</si>
  <si>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</si>
  <si>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</si>
  <si>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</si>
  <si>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</si>
  <si>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</si>
  <si>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</si>
  <si>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</si>
  <si>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</si>
  <si>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</si>
  <si>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</si>
  <si>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</si>
  <si>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</si>
  <si>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</si>
  <si>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</si>
  <si>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</si>
  <si>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</si>
  <si>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</si>
  <si>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</si>
  <si>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</si>
  <si>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</si>
  <si>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</si>
  <si>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</si>
  <si>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</si>
  <si>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</si>
  <si>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</si>
  <si>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</si>
  <si>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</si>
  <si>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</si>
  <si>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</si>
  <si>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</si>
  <si>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</si>
  <si>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</si>
  <si>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</si>
  <si>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</si>
  <si>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</si>
  <si>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</si>
  <si>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</si>
  <si>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</si>
  <si>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</si>
  <si>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</si>
  <si>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</si>
  <si>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</si>
  <si>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</si>
  <si>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</si>
  <si>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</si>
  <si>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</si>
  <si>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</si>
  <si>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</si>
  <si>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</si>
  <si>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</si>
  <si>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</si>
  <si>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</si>
  <si>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</si>
  <si>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</si>
  <si>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</si>
  <si>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</si>
  <si>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</si>
  <si>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</si>
  <si>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</si>
  <si>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</si>
  <si>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</si>
  <si>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</si>
  <si>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</si>
  <si>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</si>
  <si>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</si>
  <si>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</si>
  <si>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</si>
  <si>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</si>
  <si>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</si>
  <si>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</si>
  <si>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</si>
  <si>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</si>
  <si>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</si>
  <si>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</si>
  <si>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</si>
  <si>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</si>
  <si>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</si>
  <si>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</si>
  <si>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</si>
  <si>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</si>
  <si>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</si>
  <si>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</si>
  <si>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</si>
  <si>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</si>
  <si>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</si>
  <si>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</si>
  <si>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</si>
  <si>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</si>
  <si>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</si>
  <si>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</si>
  <si>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</si>
  <si>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</si>
  <si>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</si>
  <si>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</si>
  <si>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</si>
  <si>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</si>
  <si>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</si>
  <si>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</si>
  <si>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</si>
  <si>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</si>
  <si>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</si>
  <si>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</si>
  <si>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</si>
  <si>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</si>
  <si>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</si>
  <si>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</si>
  <si>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</si>
  <si>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</si>
  <si>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</si>
  <si>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</si>
  <si>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</si>
  <si>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</si>
  <si>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</si>
  <si>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</si>
  <si>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</si>
  <si>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</si>
  <si>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</si>
  <si>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</si>
  <si>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</si>
  <si>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</si>
  <si>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</si>
  <si>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</si>
  <si>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</si>
  <si>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</si>
  <si>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</si>
  <si>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</si>
  <si>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</si>
  <si>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</si>
  <si>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</si>
  <si>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</si>
  <si>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</si>
  <si>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</si>
  <si>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</si>
  <si>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</si>
  <si>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</si>
  <si>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</si>
  <si>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</si>
  <si>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</si>
  <si>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</si>
  <si>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</si>
  <si>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</si>
  <si>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</si>
  <si>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</si>
  <si>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</si>
  <si>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</si>
  <si>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</si>
  <si>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</si>
  <si>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</si>
  <si>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</si>
  <si>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</si>
  <si>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</si>
  <si>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</si>
  <si>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</si>
  <si>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</si>
  <si>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</si>
  <si>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</si>
  <si>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</si>
  <si>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</si>
  <si>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</si>
  <si>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</si>
  <si>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</si>
  <si>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</si>
  <si>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</si>
  <si>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</si>
  <si>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</si>
  <si>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</si>
  <si>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</si>
  <si>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</si>
  <si>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</si>
  <si>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</si>
  <si>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</si>
  <si>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</si>
  <si>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</si>
  <si>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</si>
  <si>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</si>
  <si>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</si>
  <si>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</si>
  <si>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</si>
  <si>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</si>
  <si>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</si>
  <si>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</si>
  <si>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</si>
  <si>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</si>
  <si>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</si>
  <si>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</si>
  <si>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</si>
  <si>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</si>
  <si>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</si>
  <si>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</si>
  <si>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</si>
  <si>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</si>
  <si>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</si>
  <si>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</si>
  <si>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</si>
  <si>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</si>
  <si>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</si>
  <si>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</si>
  <si>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</si>
  <si>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</si>
  <si>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</si>
  <si>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</si>
  <si>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</si>
  <si>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</si>
  <si>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</si>
  <si>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</si>
  <si>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</si>
  <si>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</si>
  <si>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</si>
  <si>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</si>
  <si>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</si>
  <si>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</si>
  <si>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</si>
  <si>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</si>
  <si>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</si>
  <si>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</si>
  <si>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</si>
  <si>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</si>
  <si>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</si>
  <si>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</si>
  <si>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</si>
  <si>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</si>
  <si>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</si>
  <si>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</si>
  <si>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</si>
  <si>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</si>
  <si>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</si>
  <si>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</si>
  <si>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</si>
  <si>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</si>
  <si>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</si>
  <si>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</si>
  <si>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</si>
  <si>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</si>
  <si>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</si>
  <si>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</si>
  <si>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</si>
  <si>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</si>
  <si>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</si>
  <si>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</si>
  <si>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</si>
  <si>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</si>
  <si>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</si>
  <si>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</si>
  <si>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</si>
  <si>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</si>
  <si>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</si>
  <si>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</si>
  <si>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</si>
  <si>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</si>
  <si>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</si>
  <si>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</si>
  <si>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</si>
  <si>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</si>
  <si>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</si>
  <si>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</si>
  <si>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</si>
  <si>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</si>
  <si>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</si>
  <si>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</si>
  <si>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</si>
  <si>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</si>
  <si>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</si>
  <si>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</si>
  <si>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</si>
  <si>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</si>
  <si>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</si>
  <si>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</si>
  <si>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</si>
  <si>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</si>
  <si>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</si>
  <si>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</si>
  <si>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</si>
  <si>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</si>
  <si>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</si>
  <si>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</si>
  <si>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</si>
  <si>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</si>
  <si>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</si>
  <si>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</si>
  <si>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</si>
  <si>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</si>
  <si>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</si>
  <si>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</si>
  <si>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</si>
  <si>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</si>
  <si>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</si>
  <si>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</si>
  <si>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</si>
  <si>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</si>
  <si>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</si>
  <si>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</si>
  <si>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</si>
  <si>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</si>
  <si>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</si>
  <si>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</si>
  <si>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</si>
  <si>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</si>
  <si>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</si>
  <si>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</si>
  <si>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</si>
  <si>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</si>
  <si>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</si>
  <si>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</si>
  <si>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</si>
  <si>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</si>
  <si>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</si>
  <si>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</si>
  <si>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</si>
  <si>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</si>
  <si>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</si>
  <si>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</si>
  <si>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</si>
  <si>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</si>
  <si>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</si>
  <si>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</si>
  <si>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</si>
  <si>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</si>
  <si>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</si>
  <si>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</si>
  <si>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</si>
  <si>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</si>
  <si>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</si>
  <si>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</si>
  <si>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</si>
  <si>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</si>
  <si>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</si>
  <si>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</si>
  <si>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</si>
  <si>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</si>
  <si>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</si>
  <si>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</si>
  <si>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</si>
  <si>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</si>
  <si>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</si>
  <si>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</si>
  <si>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</si>
  <si>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</si>
  <si>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</si>
  <si>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</si>
  <si>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</si>
  <si>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</si>
  <si>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</si>
  <si>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</si>
  <si>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</si>
  <si>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</si>
  <si>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</si>
  <si>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</si>
  <si>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</si>
  <si>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</si>
  <si>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</si>
  <si>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</si>
  <si>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</si>
  <si>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</si>
  <si>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</si>
  <si>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</si>
  <si>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</si>
  <si>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</si>
  <si>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</si>
  <si>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</si>
  <si>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</si>
  <si>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</si>
  <si>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</si>
  <si>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</si>
  <si>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</si>
  <si>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</si>
  <si>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</si>
  <si>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</si>
  <si>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</si>
  <si>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</si>
  <si>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</si>
  <si>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</si>
  <si>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</si>
  <si>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</si>
  <si>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</si>
  <si>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</si>
  <si>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</si>
  <si>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</si>
  <si>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</si>
  <si>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</si>
  <si>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</si>
  <si>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</si>
  <si>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</si>
  <si>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</si>
  <si>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</si>
  <si>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</si>
  <si>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</si>
  <si>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</si>
  <si>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</si>
  <si>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</si>
  <si>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</si>
  <si>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</si>
  <si>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</si>
  <si>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</si>
  <si>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</si>
  <si>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</si>
  <si>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</si>
  <si>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</si>
  <si>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</si>
  <si>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</si>
  <si>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</si>
  <si>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</si>
  <si>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</si>
  <si>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</si>
  <si>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</si>
  <si>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</si>
  <si>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</si>
  <si>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</si>
  <si>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</si>
  <si>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</si>
  <si>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</si>
  <si>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</si>
  <si>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</si>
  <si>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</si>
  <si>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</si>
  <si>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</si>
  <si>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</si>
  <si>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</si>
  <si>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</si>
  <si>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</si>
  <si>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</si>
  <si>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</si>
  <si>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</si>
  <si>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</si>
  <si>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</si>
  <si>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</si>
  <si>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</si>
  <si>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</si>
  <si>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</si>
  <si>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</si>
  <si>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</si>
  <si>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</si>
  <si>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</si>
  <si>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</si>
  <si>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</si>
  <si>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</si>
  <si>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</si>
  <si>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</si>
  <si>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</si>
  <si>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</si>
  <si>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</si>
  <si>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</si>
  <si>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</si>
  <si>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</si>
  <si>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</si>
  <si>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</si>
  <si>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</si>
  <si>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</si>
  <si>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</si>
  <si>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</si>
  <si>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</si>
  <si>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</si>
  <si>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</si>
  <si>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</si>
  <si>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</si>
  <si>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</si>
  <si>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</si>
  <si>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</si>
  <si>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</si>
  <si>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</si>
  <si>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</si>
  <si>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</si>
  <si>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</si>
  <si>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</si>
  <si>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</si>
  <si>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</si>
  <si>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</si>
  <si>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</si>
  <si>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</si>
  <si>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</si>
  <si>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</si>
  <si>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</si>
  <si>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</si>
  <si>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</si>
  <si>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</si>
  <si>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</si>
  <si>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</si>
  <si>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</si>
  <si>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</si>
  <si>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</si>
  <si>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</si>
  <si>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</si>
  <si>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</si>
  <si>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</si>
  <si>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</si>
  <si>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</si>
  <si>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</si>
  <si>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</si>
  <si>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</si>
  <si>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</si>
  <si>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</si>
  <si>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</si>
  <si>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</si>
  <si>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</si>
  <si>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</si>
  <si>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</si>
  <si>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</si>
  <si>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</si>
  <si>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</si>
  <si>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</si>
  <si>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</si>
  <si>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</si>
  <si>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</si>
  <si>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</si>
  <si>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</si>
  <si>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</si>
  <si>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</si>
  <si>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</si>
  <si>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</si>
  <si>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</si>
  <si>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</si>
  <si>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</si>
  <si>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</si>
  <si>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</si>
  <si>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</si>
  <si>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</si>
  <si>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</si>
  <si>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</si>
  <si>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</si>
  <si>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</si>
  <si>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</si>
  <si>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</si>
  <si>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</si>
  <si>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</si>
  <si>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</si>
  <si>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</si>
  <si>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</si>
  <si>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</si>
  <si>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</si>
  <si>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</si>
  <si>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</si>
  <si>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</si>
  <si>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</si>
  <si>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</si>
  <si>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</si>
  <si>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</si>
  <si>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</si>
  <si>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</si>
  <si>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</si>
  <si>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</si>
  <si>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</si>
  <si>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</si>
  <si>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</si>
  <si>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</si>
  <si>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</si>
  <si>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</si>
  <si>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</si>
  <si>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</si>
  <si>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</si>
  <si>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</si>
  <si>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</si>
  <si>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</si>
  <si>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</si>
  <si>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</si>
  <si>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</si>
  <si>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</si>
  <si>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</si>
  <si>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</si>
  <si>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</si>
  <si>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</si>
  <si>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</si>
  <si>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</si>
  <si>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</si>
  <si>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</si>
  <si>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</si>
  <si>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</si>
  <si>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</si>
  <si>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</si>
  <si>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</si>
  <si>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</si>
  <si>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</si>
  <si>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</si>
  <si>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</si>
  <si>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</si>
  <si>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</si>
  <si>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</si>
  <si>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</si>
  <si>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</si>
  <si>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</si>
  <si>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</si>
  <si>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</si>
  <si>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</si>
  <si>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</si>
  <si>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</si>
  <si>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</si>
  <si>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</si>
  <si>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</si>
  <si>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</si>
  <si>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</si>
  <si>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</si>
  <si>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</si>
  <si>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</si>
  <si>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</si>
  <si>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</si>
  <si>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</si>
  <si>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</si>
  <si>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</si>
  <si>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</si>
  <si>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</si>
  <si>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</si>
  <si>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</si>
  <si>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</si>
  <si>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</si>
  <si>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</si>
  <si>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</si>
  <si>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</si>
  <si>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</si>
  <si>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</si>
  <si>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</si>
  <si>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</si>
  <si>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</si>
  <si>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</si>
  <si>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</si>
  <si>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</si>
  <si>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</si>
  <si>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</si>
  <si>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</si>
  <si>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</si>
  <si>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</si>
  <si>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</si>
  <si>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</si>
  <si>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</si>
  <si>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</si>
  <si>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</si>
  <si>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</si>
  <si>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</si>
  <si>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</si>
  <si>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</si>
  <si>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</si>
  <si>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</si>
  <si>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</si>
  <si>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</si>
  <si>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</si>
  <si>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</si>
  <si>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</si>
  <si>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</si>
  <si>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</si>
  <si>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</si>
  <si>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</si>
  <si>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</si>
  <si>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</si>
  <si>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</si>
  <si>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</si>
  <si>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</si>
  <si>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</si>
  <si>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</si>
  <si>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</si>
  <si>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</si>
  <si>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</si>
  <si>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</si>
  <si>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</si>
  <si>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</si>
  <si>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</si>
  <si>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</si>
  <si>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</si>
  <si>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</si>
  <si>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</si>
  <si>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</si>
  <si>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</si>
  <si>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</si>
  <si>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</si>
  <si>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</si>
  <si>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</si>
  <si>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</si>
  <si>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</si>
  <si>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</si>
  <si>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</si>
  <si>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</si>
  <si>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</si>
  <si>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</si>
  <si>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</si>
  <si>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</si>
  <si>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</si>
  <si>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</si>
  <si>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</si>
  <si>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</si>
  <si>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</si>
  <si>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</si>
  <si>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</si>
  <si>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</si>
  <si>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</si>
  <si>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</si>
  <si>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</si>
  <si>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</si>
  <si>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</si>
  <si>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</si>
  <si>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</si>
  <si>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</si>
  <si>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</si>
  <si>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</si>
  <si>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</si>
  <si>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</si>
  <si>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</si>
  <si>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</si>
  <si>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</si>
  <si>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</si>
  <si>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</si>
  <si>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</si>
  <si>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</si>
  <si>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</si>
  <si>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</si>
  <si>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</si>
  <si>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</si>
  <si>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</si>
  <si>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</si>
  <si>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</si>
  <si>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</si>
  <si>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</si>
  <si>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</si>
  <si>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</si>
  <si>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</si>
  <si>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</si>
  <si>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</si>
  <si>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</si>
  <si>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</si>
  <si>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</si>
  <si>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</si>
  <si>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</si>
  <si>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</si>
  <si>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</si>
  <si>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</si>
  <si>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</si>
  <si>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</si>
  <si>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</si>
  <si>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</si>
  <si>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</si>
  <si>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</si>
  <si>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</si>
  <si>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</si>
  <si>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</si>
  <si>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</si>
  <si>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</si>
  <si>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</si>
  <si>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</si>
  <si>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</si>
  <si>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</si>
  <si>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</si>
  <si>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</si>
  <si>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</si>
  <si>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</si>
  <si>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</si>
  <si>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</si>
  <si>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</si>
  <si>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</si>
  <si>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</si>
  <si>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</si>
  <si>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</si>
  <si>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</si>
  <si>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</si>
  <si>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</si>
  <si>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</si>
  <si>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</si>
  <si>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</si>
  <si>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</si>
  <si>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</si>
  <si>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</si>
  <si>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</si>
  <si>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</si>
  <si>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</si>
  <si>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</si>
  <si>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</si>
  <si>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</si>
  <si>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</si>
  <si>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</si>
  <si>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</si>
  <si>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</si>
  <si>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</si>
  <si>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</si>
  <si>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</si>
  <si>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</si>
  <si>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</si>
  <si>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</si>
  <si>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</si>
  <si>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</si>
  <si>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</si>
  <si>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</si>
  <si>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</si>
  <si>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</si>
  <si>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</si>
  <si>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</si>
  <si>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</si>
  <si>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</si>
  <si>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</si>
  <si>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</si>
  <si>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</si>
  <si>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</si>
  <si>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</si>
  <si>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</si>
  <si>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</si>
  <si>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</si>
  <si>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</si>
  <si>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</si>
  <si>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</si>
  <si>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</si>
  <si>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</si>
  <si>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</si>
  <si>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</si>
  <si>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</si>
  <si>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</si>
  <si>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</si>
  <si>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</si>
  <si>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</si>
  <si>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</si>
  <si>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</si>
  <si>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</si>
  <si>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</si>
  <si>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</si>
  <si>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</si>
  <si>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</si>
  <si>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</si>
  <si>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</si>
  <si>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</si>
  <si>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</si>
  <si>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</si>
  <si>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</si>
  <si>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</si>
  <si>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</si>
  <si>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</si>
  <si>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</si>
  <si>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</si>
  <si>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</si>
  <si>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</si>
  <si>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</si>
  <si>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</si>
  <si>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</si>
  <si>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</si>
  <si>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</si>
  <si>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</si>
  <si>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</si>
  <si>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</si>
  <si>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</si>
  <si>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</si>
  <si>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</si>
  <si>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</si>
  <si>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</si>
  <si>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</si>
  <si>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</si>
  <si>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</si>
  <si>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</si>
  <si>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</si>
  <si>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</si>
  <si>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</si>
  <si>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</si>
  <si>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</si>
  <si>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</si>
  <si>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</si>
  <si>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</si>
  <si>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</si>
  <si>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</si>
  <si>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</si>
  <si>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</si>
  <si>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</si>
  <si>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</si>
  <si>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</si>
  <si>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</si>
  <si>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</si>
  <si>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</si>
  <si>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</si>
  <si>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</si>
  <si>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</si>
  <si>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</si>
  <si>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</si>
  <si>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</si>
  <si>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</si>
  <si>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</si>
  <si>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</si>
  <si>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</si>
  <si>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</si>
  <si>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</si>
  <si>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</si>
  <si>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</si>
  <si>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</si>
  <si>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</si>
  <si>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</si>
  <si>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</si>
  <si>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</si>
  <si>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</si>
  <si>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</si>
  <si>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</si>
  <si>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</si>
  <si>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</si>
  <si>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</si>
  <si>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</si>
  <si>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</si>
  <si>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</si>
  <si>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</si>
  <si>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</si>
  <si>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</si>
  <si>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</si>
  <si>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</si>
  <si>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</si>
  <si>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</si>
  <si>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</si>
  <si>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</si>
  <si>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</si>
  <si>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</si>
  <si>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</si>
  <si>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</si>
  <si>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</si>
  <si>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</si>
  <si>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</si>
  <si>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</si>
  <si>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</si>
  <si>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</si>
  <si>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</si>
  <si>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</si>
  <si>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</si>
  <si>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</si>
  <si>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</si>
  <si>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</si>
  <si>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</si>
  <si>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</si>
  <si>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</si>
  <si>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</si>
  <si>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</si>
  <si>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</si>
  <si>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</si>
  <si>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</si>
  <si>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</si>
  <si>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</si>
  <si>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</si>
  <si>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</si>
  <si>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</si>
  <si>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</si>
  <si>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</si>
  <si>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</si>
  <si>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</si>
  <si>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</si>
  <si>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</si>
  <si>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</si>
  <si>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</si>
  <si>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</si>
  <si>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</si>
  <si>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</si>
  <si>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</si>
  <si>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</si>
  <si>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</si>
  <si>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</si>
  <si>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</si>
  <si>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</si>
  <si>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</si>
  <si>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</si>
  <si>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</si>
  <si>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</si>
  <si>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</si>
  <si>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</si>
  <si>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</si>
  <si>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</si>
  <si>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</si>
  <si>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</si>
  <si>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</si>
  <si>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</si>
  <si>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</si>
  <si>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</si>
  <si>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</si>
  <si>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</si>
  <si>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</si>
  <si>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</si>
  <si>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</si>
  <si>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</si>
  <si>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</si>
  <si>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</si>
  <si>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</si>
  <si>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</si>
  <si>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</si>
  <si>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</si>
  <si>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</si>
  <si>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</si>
  <si>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</si>
  <si>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</si>
  <si>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</si>
  <si>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</si>
  <si>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</si>
  <si>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</si>
  <si>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</si>
  <si>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</si>
  <si>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</si>
  <si>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</si>
  <si>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</si>
  <si>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</si>
  <si>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</si>
  <si>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</si>
  <si>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</si>
  <si>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</si>
  <si>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</si>
  <si>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</si>
  <si>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</si>
  <si>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</si>
  <si>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</si>
  <si>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</si>
  <si>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</si>
  <si>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</si>
  <si>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</si>
  <si>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</si>
  <si>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</si>
  <si>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</si>
  <si>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</si>
  <si>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</si>
  <si>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</si>
  <si>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</si>
  <si>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</si>
  <si>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</si>
  <si>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</si>
  <si>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</si>
  <si>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</si>
  <si>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</si>
  <si>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</si>
  <si>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</si>
  <si>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</si>
  <si>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</si>
  <si>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</si>
  <si>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</si>
  <si>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</si>
  <si>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</si>
  <si>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</si>
  <si>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</si>
  <si>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</si>
  <si>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</si>
  <si>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</si>
  <si>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</si>
  <si>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</si>
  <si>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</si>
  <si>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</si>
  <si>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</si>
  <si>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</si>
  <si>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</si>
  <si>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</si>
  <si>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</si>
  <si>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</si>
  <si>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</si>
  <si>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</si>
  <si>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</si>
  <si>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</si>
  <si>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</si>
  <si>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</si>
  <si>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</si>
  <si>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</si>
  <si>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</si>
  <si>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</si>
  <si>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</si>
  <si>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</si>
  <si>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</si>
  <si>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</si>
  <si>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</si>
  <si>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</si>
  <si>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</si>
  <si>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</si>
  <si>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</si>
  <si>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</si>
  <si>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</si>
  <si>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</si>
  <si>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</si>
  <si>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</si>
  <si>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</si>
  <si>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</si>
  <si>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</si>
  <si>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</si>
  <si>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</si>
  <si>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</si>
  <si>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</si>
  <si>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</si>
  <si>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</si>
  <si>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</si>
  <si>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</si>
  <si>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</si>
  <si>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</si>
  <si>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</si>
  <si>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</si>
  <si>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</si>
  <si>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</si>
  <si>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</si>
  <si>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</si>
  <si>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</si>
  <si>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</si>
  <si>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</si>
  <si>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</si>
  <si>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</si>
  <si>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</si>
  <si>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</si>
  <si>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</si>
  <si>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</si>
  <si>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</si>
  <si>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</si>
  <si>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</si>
  <si>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</si>
  <si>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</si>
  <si>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</si>
  <si>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</si>
  <si>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</si>
  <si>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</si>
  <si>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</si>
  <si>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</si>
  <si>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</si>
  <si>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</si>
  <si>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</si>
  <si>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</si>
  <si>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</si>
  <si>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</si>
  <si>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</si>
  <si>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</si>
  <si>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</si>
  <si>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</si>
  <si>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</si>
  <si>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</si>
  <si>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</si>
  <si>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</si>
  <si>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</si>
  <si>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</si>
  <si>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</si>
  <si>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</si>
  <si>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</si>
  <si>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</si>
  <si>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</si>
  <si>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</si>
  <si>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</si>
  <si>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</si>
  <si>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</si>
  <si>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</si>
  <si>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</si>
  <si>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</si>
  <si>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</si>
  <si>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</si>
  <si>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</si>
  <si>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</si>
  <si>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</si>
  <si>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</si>
  <si>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</si>
  <si>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</si>
  <si>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</si>
  <si>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</si>
  <si>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</si>
  <si>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</si>
  <si>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</si>
  <si>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</si>
  <si>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</si>
  <si>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</si>
  <si>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</si>
  <si>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</si>
  <si>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</si>
  <si>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</si>
  <si>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</si>
  <si>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</si>
  <si>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</si>
  <si>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</si>
  <si>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</si>
  <si>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</si>
  <si>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</si>
  <si>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</si>
  <si>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</si>
  <si>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</si>
  <si>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</si>
  <si>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</si>
  <si>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</si>
  <si>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</si>
  <si>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</si>
  <si>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</si>
  <si>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</si>
  <si>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</si>
  <si>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</si>
  <si>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</si>
  <si>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</si>
  <si>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</si>
  <si>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</si>
  <si>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</si>
  <si>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</si>
  <si>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</si>
  <si>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</si>
  <si>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</si>
  <si>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</si>
  <si>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</si>
  <si>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</si>
  <si>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</si>
  <si>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</si>
  <si>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</si>
  <si>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</si>
  <si>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</si>
  <si>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</si>
  <si>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</si>
  <si>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</si>
  <si>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</si>
  <si>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</si>
  <si>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</si>
  <si>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</si>
  <si>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</si>
  <si>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</si>
  <si>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</si>
  <si>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</si>
  <si>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</si>
  <si>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</si>
  <si>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</si>
  <si>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</si>
  <si>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</si>
  <si>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</si>
  <si>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</si>
  <si>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</si>
  <si>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</si>
  <si>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</si>
  <si>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</si>
  <si>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</si>
  <si>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</si>
  <si>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</si>
  <si>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</si>
  <si>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</si>
  <si>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</si>
  <si>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</si>
  <si>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</si>
  <si>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</si>
  <si>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</si>
  <si>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</si>
  <si>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</si>
  <si>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</si>
  <si>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</si>
  <si>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</si>
  <si>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</si>
  <si>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</si>
  <si>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</si>
  <si>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</si>
  <si>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</si>
  <si>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</si>
  <si>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</si>
  <si>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</si>
  <si>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</si>
  <si>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</si>
  <si>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</si>
  <si>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</si>
  <si>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</si>
  <si>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</si>
  <si>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</si>
  <si>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</si>
  <si>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</si>
  <si>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</si>
  <si>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</si>
  <si>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</si>
  <si>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</si>
  <si>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</si>
  <si>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</si>
  <si>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</si>
  <si>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</si>
  <si>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</si>
  <si>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</si>
  <si>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</si>
  <si>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</si>
  <si>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</si>
  <si>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</si>
  <si>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</si>
  <si>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</si>
  <si>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</si>
  <si>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</si>
  <si>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</si>
  <si>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</si>
  <si>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</si>
  <si>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</si>
  <si>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</si>
  <si>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</si>
  <si>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</si>
  <si>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</si>
  <si>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</si>
  <si>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</si>
  <si>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</si>
  <si>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</si>
  <si>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</si>
  <si>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</si>
  <si>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</si>
  <si>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</si>
  <si>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</si>
  <si>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</si>
  <si>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</si>
  <si>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</si>
  <si>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</si>
  <si>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</si>
  <si>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</si>
  <si>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</si>
  <si>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</si>
  <si>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</si>
  <si>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</si>
  <si>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</si>
  <si>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</si>
  <si>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</si>
  <si>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</si>
  <si>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</si>
  <si>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</si>
  <si>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</si>
  <si>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</si>
  <si>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</si>
  <si>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</si>
  <si>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</si>
  <si>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</si>
  <si>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</si>
  <si>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</si>
  <si>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</si>
  <si>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</si>
  <si>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</si>
  <si>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</si>
  <si>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</si>
  <si>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</si>
  <si>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</si>
  <si>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</si>
  <si>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</si>
  <si>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</si>
  <si>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</si>
  <si>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</si>
  <si>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</si>
  <si>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</si>
  <si>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</si>
  <si>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</si>
  <si>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</si>
  <si>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</si>
  <si>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</si>
  <si>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</si>
  <si>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</si>
  <si>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</si>
  <si>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</si>
  <si>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</si>
  <si>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</si>
  <si>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</si>
  <si>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</si>
  <si>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</si>
  <si>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</si>
  <si>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</si>
  <si>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</si>
  <si>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</si>
  <si>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</si>
  <si>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</si>
  <si>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</si>
  <si>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</si>
  <si>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</si>
  <si>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</si>
  <si>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</si>
  <si>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</si>
  <si>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</si>
  <si>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</si>
  <si>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</si>
  <si>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</si>
  <si>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</si>
  <si>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</si>
  <si>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</si>
  <si>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</si>
  <si>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</si>
  <si>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</si>
  <si>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</si>
  <si>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</si>
  <si>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</si>
  <si>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</si>
  <si>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</si>
  <si>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</si>
  <si>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</si>
  <si>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</si>
  <si>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</si>
  <si>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</si>
  <si>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</si>
  <si>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</si>
  <si>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</si>
  <si>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</si>
  <si>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</si>
  <si>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</si>
  <si>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</si>
  <si>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</si>
  <si>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</si>
  <si>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</si>
  <si>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</si>
  <si>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</si>
  <si>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</si>
  <si>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</si>
  <si>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</si>
  <si>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</si>
  <si>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</si>
  <si>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</si>
  <si>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</si>
  <si>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</si>
  <si>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</si>
  <si>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</si>
  <si>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</si>
  <si>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</si>
  <si>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</si>
  <si>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</si>
  <si>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</si>
  <si>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</si>
  <si>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</si>
  <si>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</si>
  <si>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</si>
  <si>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</si>
  <si>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</si>
  <si>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</si>
  <si>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</si>
  <si>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</si>
  <si>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</si>
  <si>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</si>
  <si>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</si>
  <si>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</si>
  <si>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</si>
  <si>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</si>
  <si>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</si>
  <si>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</si>
  <si>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</si>
  <si>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</si>
  <si>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</si>
  <si>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</si>
  <si>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</si>
  <si>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</si>
  <si>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</si>
  <si>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</si>
  <si>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</si>
  <si>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</si>
  <si>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</si>
  <si>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</si>
  <si>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</si>
  <si>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</si>
  <si>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</si>
  <si>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</si>
  <si>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</si>
  <si>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</si>
  <si>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</si>
  <si>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</si>
  <si>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</si>
  <si>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</si>
  <si>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</si>
  <si>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</si>
  <si>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</si>
  <si>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</si>
  <si>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</si>
  <si>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</si>
  <si>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</si>
  <si>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</si>
  <si>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</si>
  <si>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</si>
  <si>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</si>
  <si>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</si>
  <si>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</si>
  <si>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</si>
  <si>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</si>
  <si>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</si>
  <si>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</si>
  <si>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</si>
  <si>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</si>
  <si>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</si>
  <si>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</si>
  <si>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</si>
  <si>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</si>
  <si>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</si>
  <si>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</si>
  <si>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</si>
  <si>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</si>
  <si>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</si>
  <si>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</si>
  <si>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</si>
  <si>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</si>
  <si>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</si>
  <si>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</si>
  <si>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</si>
  <si>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</si>
  <si>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</si>
  <si>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</si>
  <si>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</si>
  <si>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</si>
  <si>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</si>
  <si>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</si>
  <si>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</si>
  <si>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</si>
  <si>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</si>
  <si>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</si>
  <si>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</si>
  <si>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</si>
  <si>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</si>
  <si>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</si>
  <si>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</si>
  <si>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</si>
  <si>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</si>
  <si>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</si>
  <si>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</si>
  <si>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</si>
  <si>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</si>
  <si>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</si>
  <si>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</si>
  <si>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</si>
  <si>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</si>
  <si>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</si>
  <si>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</si>
  <si>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</si>
  <si>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</si>
  <si>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</si>
  <si>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</si>
  <si>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</si>
  <si>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</si>
  <si>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</si>
  <si>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</si>
  <si>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</si>
  <si>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</si>
  <si>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</si>
  <si>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</si>
  <si>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</si>
  <si>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</si>
  <si>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</si>
  <si>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</si>
  <si>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</si>
  <si>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</si>
  <si>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</si>
  <si>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</si>
  <si>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</si>
  <si>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</si>
  <si>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</si>
  <si>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</si>
  <si>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</si>
  <si>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</si>
  <si>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</si>
  <si>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</si>
  <si>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</si>
  <si>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</si>
  <si>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</si>
  <si>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</si>
  <si>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</si>
  <si>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</si>
  <si>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</si>
  <si>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</si>
  <si>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</si>
  <si>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</si>
  <si>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</si>
  <si>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</si>
  <si>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</si>
  <si>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</si>
  <si>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</si>
  <si>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</si>
  <si>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</si>
  <si>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</si>
  <si>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</si>
  <si>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</si>
  <si>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</si>
  <si>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</si>
  <si>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</si>
  <si>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</si>
  <si>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</si>
  <si>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</si>
  <si>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</si>
  <si>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</si>
  <si>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</si>
  <si>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</si>
  <si>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</si>
  <si>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</si>
  <si>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</si>
  <si>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</si>
  <si>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</si>
  <si>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</si>
  <si>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</si>
  <si>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</si>
  <si>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</si>
  <si>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</si>
  <si>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</si>
  <si>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</si>
  <si>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</si>
  <si>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</si>
  <si>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</si>
  <si>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</si>
  <si>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</si>
  <si>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</si>
  <si>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</si>
  <si>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</si>
  <si>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</si>
  <si>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</si>
  <si>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</si>
  <si>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</si>
  <si>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</si>
  <si>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</si>
  <si>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</si>
  <si>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</si>
  <si>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</si>
  <si>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</si>
  <si>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</si>
  <si>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</si>
  <si>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</si>
  <si>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</si>
  <si>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</si>
  <si>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</si>
  <si>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</si>
  <si>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</si>
  <si>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</si>
  <si>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</si>
  <si>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</si>
  <si>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</si>
  <si>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</si>
  <si>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</si>
  <si>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</si>
  <si>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</si>
  <si>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</si>
  <si>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</si>
  <si>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</si>
  <si>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</si>
  <si>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</si>
  <si>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</si>
  <si>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</si>
  <si>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</si>
  <si>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</si>
  <si>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</si>
  <si>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</si>
  <si>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</si>
  <si>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</si>
  <si>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</si>
  <si>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</si>
  <si>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</si>
  <si>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</si>
  <si>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</si>
  <si>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</si>
  <si>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</si>
  <si>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</si>
  <si>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</si>
  <si>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</si>
  <si>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</si>
  <si>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</si>
  <si>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</si>
  <si>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</si>
  <si>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</si>
  <si>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</si>
  <si>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</si>
  <si>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</si>
  <si>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</si>
  <si>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</si>
  <si>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</si>
  <si>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</si>
  <si>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</si>
  <si>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</si>
  <si>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</si>
  <si>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</si>
  <si>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</si>
  <si>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</si>
  <si>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</si>
  <si>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</si>
  <si>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</si>
  <si>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</si>
  <si>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</si>
  <si>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</si>
  <si>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</si>
  <si>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</si>
  <si>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</si>
  <si>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</si>
  <si>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</si>
  <si>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</si>
  <si>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</si>
  <si>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</si>
  <si>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</si>
  <si>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</si>
  <si>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</si>
  <si>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</si>
  <si>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</si>
  <si>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</si>
  <si>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</si>
  <si>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</si>
  <si>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</si>
  <si>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</si>
  <si>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</si>
  <si>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</si>
  <si>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</si>
  <si>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</si>
  <si>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</si>
  <si>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</si>
  <si>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</si>
  <si>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</si>
  <si>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</si>
  <si>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</si>
  <si>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</si>
  <si>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</si>
  <si>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</si>
  <si>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</si>
  <si>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</si>
  <si>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</si>
  <si>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</si>
  <si>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</si>
  <si>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</si>
  <si>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</si>
  <si>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</si>
  <si>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</si>
  <si>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</si>
  <si>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</si>
  <si>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</si>
  <si>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</si>
  <si>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</si>
  <si>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</si>
  <si>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</si>
  <si>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</si>
  <si>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</si>
  <si>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</si>
  <si>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</si>
  <si>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</si>
  <si>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</si>
  <si>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</si>
  <si>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</si>
  <si>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</si>
  <si>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</si>
  <si>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</si>
  <si>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</si>
  <si>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</si>
  <si>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</si>
  <si>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</si>
  <si>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</si>
  <si>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</si>
  <si>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</si>
  <si>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</si>
  <si>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</si>
  <si>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</si>
  <si>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</si>
  <si>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</si>
  <si>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</si>
  <si>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</si>
  <si>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</si>
  <si>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</si>
  <si>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</si>
  <si>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</si>
  <si>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</si>
  <si>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</si>
  <si>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</si>
  <si>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</si>
  <si>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</si>
  <si>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</si>
  <si>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</si>
  <si>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</si>
  <si>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</si>
  <si>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</si>
  <si>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</si>
  <si>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</si>
  <si>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</si>
  <si>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</si>
  <si>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</si>
  <si>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</si>
  <si>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</si>
  <si>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</si>
  <si>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</si>
  <si>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</si>
  <si>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</si>
  <si>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</si>
  <si>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</si>
  <si>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</si>
  <si>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</si>
  <si>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</si>
  <si>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</si>
  <si>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</si>
  <si>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</si>
  <si>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</si>
  <si>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</si>
  <si>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</si>
  <si>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</si>
  <si>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</si>
  <si>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</si>
  <si>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</si>
  <si>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</si>
  <si>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</si>
  <si>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</si>
  <si>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</si>
  <si>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</si>
  <si>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</si>
  <si>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</si>
  <si>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</si>
  <si>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</si>
  <si>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</si>
  <si>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</si>
  <si>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</si>
  <si>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</si>
  <si>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</si>
  <si>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</si>
  <si>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</si>
  <si>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</si>
  <si>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</si>
  <si>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</si>
  <si>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</si>
  <si>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</si>
  <si>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</si>
  <si>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</si>
  <si>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</si>
  <si>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</si>
  <si>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</si>
  <si>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</si>
  <si>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</si>
  <si>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</si>
  <si>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</si>
  <si>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</si>
  <si>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</si>
  <si>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</si>
  <si>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</si>
  <si>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</si>
  <si>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</si>
  <si>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</si>
  <si>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</si>
  <si>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</si>
  <si>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</si>
  <si>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</si>
  <si>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</si>
  <si>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</si>
  <si>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</si>
  <si>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</si>
  <si>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</si>
  <si>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</si>
  <si>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</si>
  <si>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</si>
  <si>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</si>
  <si>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</si>
  <si>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</si>
  <si>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</si>
  <si>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</si>
  <si>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</si>
  <si>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</si>
  <si>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</si>
  <si>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</si>
  <si>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</si>
  <si>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</si>
  <si>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</si>
  <si>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</si>
  <si>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</si>
  <si>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</si>
  <si>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</si>
  <si>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</si>
  <si>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</si>
  <si>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</si>
  <si>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</si>
  <si>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</si>
  <si>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</si>
  <si>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</si>
  <si>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</si>
  <si>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</si>
  <si>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</si>
  <si>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</si>
  <si>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</si>
  <si>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</si>
  <si>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</si>
  <si>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</si>
  <si>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</si>
  <si>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</si>
  <si>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</si>
  <si>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</si>
  <si>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</si>
  <si>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</si>
  <si>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</si>
  <si>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</si>
  <si>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</si>
  <si>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</si>
  <si>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</si>
  <si>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</si>
  <si>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</si>
  <si>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</si>
  <si>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</si>
  <si>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</si>
  <si>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</si>
  <si>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</si>
  <si>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</si>
  <si>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</si>
  <si>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</si>
  <si>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</si>
  <si>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</si>
  <si>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</si>
  <si>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</si>
  <si>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</si>
  <si>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</si>
  <si>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</si>
  <si>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</si>
  <si>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</si>
  <si>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</si>
  <si>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</si>
  <si>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</si>
  <si>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</si>
  <si>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</si>
  <si>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</si>
  <si>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</si>
  <si>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</si>
  <si>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</si>
  <si>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</si>
  <si>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</si>
  <si>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</si>
  <si>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</si>
  <si>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</si>
  <si>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</si>
  <si>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</si>
  <si>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</si>
  <si>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</si>
  <si>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</si>
  <si>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</si>
  <si>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</si>
  <si>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</si>
  <si>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</si>
  <si>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</si>
  <si>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</si>
  <si>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</si>
  <si>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</si>
  <si>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</si>
  <si>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</si>
  <si>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</si>
  <si>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</si>
  <si>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</si>
  <si>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</si>
  <si>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</si>
  <si>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</si>
  <si>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</si>
  <si>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</si>
  <si>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</si>
  <si>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</si>
  <si>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</si>
  <si>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</si>
  <si>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</si>
  <si>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</si>
  <si>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</si>
  <si>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</si>
  <si>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</si>
  <si>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</si>
  <si>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</si>
  <si>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</si>
  <si>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</si>
  <si>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</si>
  <si>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</si>
  <si>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</si>
  <si>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</si>
  <si>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</si>
  <si>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</si>
  <si>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</si>
  <si>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</si>
  <si>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</si>
  <si>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</si>
  <si>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</si>
  <si>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</si>
  <si>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</si>
  <si>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</si>
  <si>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</si>
  <si>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</si>
  <si>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</si>
  <si>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</si>
  <si>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</si>
  <si>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</si>
  <si>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</si>
  <si>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</si>
  <si>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</si>
  <si>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</si>
  <si>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</si>
  <si>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</si>
  <si>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</si>
  <si>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</si>
  <si>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</si>
  <si>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</si>
  <si>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</si>
  <si>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</si>
  <si>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</si>
  <si>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</si>
  <si>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</si>
  <si>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</si>
  <si>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</si>
  <si>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</si>
  <si>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</si>
  <si>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</si>
  <si>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</si>
  <si>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</si>
  <si>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</si>
  <si>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</si>
  <si>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</si>
  <si>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</si>
  <si>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</si>
  <si>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</si>
  <si>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</si>
  <si>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</si>
  <si>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</si>
  <si>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</si>
  <si>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</si>
  <si>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</si>
  <si>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</si>
  <si>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</si>
  <si>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</si>
  <si>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</si>
  <si>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</si>
  <si>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</si>
  <si>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</si>
  <si>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</si>
  <si>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</si>
  <si>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</si>
  <si>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</si>
  <si>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</si>
  <si>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</si>
  <si>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</si>
  <si>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</si>
  <si>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</si>
  <si>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</si>
  <si>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</si>
  <si>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</si>
  <si>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</si>
  <si>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</si>
  <si>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</si>
  <si>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</si>
  <si>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</si>
  <si>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</si>
  <si>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</si>
  <si>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</si>
  <si>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</si>
  <si>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</si>
  <si>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</si>
  <si>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</si>
  <si>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</si>
  <si>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</si>
  <si>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</si>
  <si>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</si>
  <si>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</si>
  <si>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</si>
  <si>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</si>
  <si>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</si>
  <si>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</si>
  <si>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</si>
  <si>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</si>
  <si>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</si>
  <si>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</si>
  <si>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</si>
  <si>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</si>
  <si>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</si>
  <si>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</si>
  <si>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</si>
  <si>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</si>
  <si>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</si>
  <si>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</si>
  <si>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</si>
  <si>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</si>
  <si>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</si>
  <si>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</si>
  <si>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</si>
  <si>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</si>
  <si>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</si>
  <si>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</si>
  <si>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</si>
  <si>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</si>
  <si>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</si>
  <si>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</si>
  <si>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</si>
  <si>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</si>
  <si>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</si>
  <si>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</si>
  <si>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</si>
  <si>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</si>
  <si>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</si>
  <si>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</si>
  <si>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</si>
  <si>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</si>
  <si>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</si>
  <si>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</si>
  <si>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</si>
  <si>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</si>
  <si>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</si>
  <si>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</si>
  <si>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</si>
  <si>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</si>
  <si>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</si>
  <si>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</si>
  <si>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</si>
  <si>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</si>
  <si>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</si>
  <si>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</si>
  <si>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</si>
  <si>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</si>
  <si>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</si>
  <si>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</si>
  <si>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</si>
  <si>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</si>
  <si>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</si>
  <si>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</si>
  <si>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</si>
  <si>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</si>
  <si>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</si>
  <si>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</si>
  <si>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</si>
  <si>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</si>
  <si>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</si>
  <si>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</si>
  <si>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</si>
  <si>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</si>
  <si>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</si>
  <si>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</si>
  <si>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</si>
  <si>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</si>
  <si>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</si>
  <si>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</si>
  <si>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</si>
  <si>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</si>
  <si>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</si>
  <si>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</si>
  <si>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</si>
  <si>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</si>
  <si>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</si>
  <si>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</si>
  <si>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</si>
  <si>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</si>
  <si>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</si>
  <si>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</si>
  <si>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</si>
  <si>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</si>
  <si>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</si>
  <si>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</si>
  <si>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</si>
  <si>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</si>
  <si>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</si>
  <si>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</si>
  <si>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</si>
  <si>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</si>
  <si>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</si>
  <si>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</si>
  <si>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</si>
  <si>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</si>
  <si>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</si>
  <si>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</si>
  <si>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</si>
  <si>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</si>
  <si>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</si>
  <si>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</si>
  <si>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</si>
  <si>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</si>
  <si>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</si>
  <si>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</si>
  <si>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</si>
  <si>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</si>
  <si>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</si>
  <si>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</si>
  <si>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</si>
  <si>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</si>
  <si>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</si>
  <si>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</si>
  <si>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</si>
  <si>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</si>
  <si>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</si>
  <si>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</si>
  <si>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</si>
  <si>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</si>
  <si>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</si>
  <si>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</si>
  <si>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</si>
  <si>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</si>
  <si>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</si>
  <si>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</si>
  <si>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</si>
  <si>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</si>
  <si>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</si>
  <si>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</si>
  <si>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</si>
  <si>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</si>
  <si>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</si>
  <si>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</si>
  <si>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</si>
  <si>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</si>
  <si>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</si>
  <si>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</si>
  <si>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</si>
  <si>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</si>
  <si>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</si>
  <si>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</si>
  <si>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</si>
  <si>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</si>
  <si>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</si>
  <si>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</si>
  <si>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</si>
  <si>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</si>
  <si>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</si>
  <si>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</si>
  <si>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</si>
  <si>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</si>
  <si>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</si>
  <si>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</si>
  <si>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</si>
  <si>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</si>
  <si>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</si>
  <si>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</si>
  <si>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</si>
  <si>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</si>
  <si>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</si>
  <si>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</si>
  <si>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</si>
  <si>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</si>
  <si>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</si>
  <si>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</si>
  <si>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</si>
  <si>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</si>
  <si>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</si>
  <si>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</si>
  <si>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</si>
  <si>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</si>
  <si>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</si>
  <si>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</si>
  <si>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</si>
  <si>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</si>
  <si>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</si>
  <si>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</si>
  <si>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</si>
  <si>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</si>
  <si>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</si>
  <si>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</si>
  <si>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</si>
  <si>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</si>
  <si>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</si>
  <si>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</si>
  <si>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</si>
  <si>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</si>
  <si>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</si>
  <si>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</si>
  <si>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</si>
  <si>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</si>
  <si>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</si>
  <si>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</si>
  <si>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</si>
  <si>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</si>
  <si>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</si>
  <si>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</si>
  <si>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</si>
  <si>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</si>
  <si>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</si>
  <si>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</si>
  <si>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</si>
  <si>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</si>
  <si>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</si>
  <si>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</si>
  <si>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</si>
  <si>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</si>
  <si>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</si>
  <si>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</si>
  <si>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</si>
  <si>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</si>
  <si>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</si>
  <si>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</si>
  <si>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</si>
  <si>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</si>
  <si>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</si>
  <si>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</si>
  <si>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</si>
  <si>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</si>
  <si>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</si>
  <si>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</si>
  <si>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</si>
  <si>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</si>
  <si>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</si>
  <si>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</si>
  <si>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</si>
  <si>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</si>
  <si>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</si>
  <si>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</si>
  <si>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</si>
  <si>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</si>
  <si>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</si>
  <si>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</si>
  <si>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</si>
  <si>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</si>
  <si>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</si>
  <si>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</si>
  <si>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</si>
  <si>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</si>
  <si>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</si>
  <si>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</si>
  <si>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</si>
  <si>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</si>
  <si>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</si>
  <si>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</si>
  <si>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</si>
  <si>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</si>
  <si>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</si>
  <si>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</si>
  <si>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</si>
  <si>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</si>
  <si>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</si>
  <si>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</si>
  <si>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</si>
  <si>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</si>
  <si>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</si>
  <si>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</si>
  <si>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</si>
  <si>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</si>
  <si>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</si>
  <si>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</si>
  <si>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</si>
  <si>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</si>
  <si>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</si>
  <si>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</si>
  <si>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</si>
  <si>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</si>
  <si>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</si>
  <si>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</si>
  <si>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</si>
  <si>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</si>
  <si>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</si>
  <si>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</si>
  <si>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</si>
  <si>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</si>
  <si>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</si>
  <si>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</si>
  <si>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</si>
  <si>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</si>
  <si>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</si>
  <si>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</si>
  <si>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</si>
  <si>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</si>
  <si>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</si>
  <si>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</si>
  <si>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</si>
  <si>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</si>
  <si>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</si>
  <si>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</si>
  <si>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</si>
  <si>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</si>
  <si>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</si>
  <si>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</si>
  <si>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</si>
  <si>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</si>
  <si>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</si>
  <si>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</si>
  <si>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</si>
  <si>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</si>
  <si>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</si>
  <si>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</si>
  <si>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</si>
  <si>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</si>
  <si>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</si>
  <si>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</si>
  <si>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</si>
  <si>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</si>
  <si>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</si>
  <si>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</si>
  <si>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</si>
  <si>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</si>
  <si>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</si>
  <si>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</si>
  <si>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</si>
  <si>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</si>
  <si>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</si>
  <si>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</si>
  <si>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</si>
  <si>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</si>
  <si>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</si>
  <si>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</si>
  <si>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</si>
  <si>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</si>
  <si>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</si>
  <si>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</si>
  <si>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</si>
  <si>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</si>
  <si>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</si>
  <si>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</si>
  <si>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</si>
  <si>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</si>
  <si>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</si>
  <si>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</si>
  <si>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</si>
  <si>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</si>
  <si>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</si>
  <si>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</si>
  <si>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</si>
  <si>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</si>
  <si>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</si>
  <si>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</si>
  <si>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</si>
  <si>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</si>
  <si>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</si>
  <si>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</si>
  <si>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</si>
  <si>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</si>
  <si>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</si>
  <si>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</si>
  <si>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</si>
  <si>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</si>
  <si>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</si>
  <si>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</si>
  <si>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</si>
  <si>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</si>
  <si>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</si>
  <si>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</si>
  <si>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</si>
  <si>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</si>
  <si>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</si>
  <si>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</si>
  <si>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</si>
  <si>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</si>
  <si>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</si>
  <si>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</si>
  <si>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</si>
  <si>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</si>
  <si>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</si>
  <si>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</si>
  <si>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</si>
  <si>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</si>
  <si>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</si>
  <si>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</si>
  <si>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</si>
  <si>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</si>
  <si>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</si>
  <si>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</si>
  <si>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</si>
  <si>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</si>
  <si>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</si>
  <si>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</si>
  <si>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</si>
  <si>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</si>
  <si>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</si>
  <si>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</si>
  <si>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</si>
  <si>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</si>
  <si>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</si>
  <si>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</si>
  <si>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</si>
  <si>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</si>
  <si>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</si>
  <si>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</si>
  <si>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</si>
  <si>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</si>
  <si>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</si>
  <si>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</si>
  <si>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</si>
  <si>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</si>
  <si>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</si>
  <si>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</si>
  <si>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</si>
  <si>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</si>
  <si>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</si>
  <si>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</si>
  <si>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</si>
  <si>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</si>
  <si>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</si>
  <si>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</si>
  <si>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</si>
  <si>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</si>
  <si>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</si>
  <si>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</si>
  <si>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</si>
  <si>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</si>
  <si>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</si>
  <si>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</si>
  <si>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</si>
  <si>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</si>
  <si>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</si>
  <si>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</si>
  <si>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</si>
  <si>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</si>
  <si>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</si>
  <si>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</si>
  <si>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</si>
  <si>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</si>
  <si>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</si>
  <si>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</si>
  <si>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</si>
  <si>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</si>
  <si>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</si>
  <si>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</si>
  <si>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</si>
  <si>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</si>
  <si>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</si>
  <si>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</si>
  <si>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</si>
  <si>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</si>
  <si>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</si>
  <si>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</si>
  <si>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</si>
  <si>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</si>
  <si>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</si>
  <si>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</si>
  <si>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</si>
  <si>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</si>
  <si>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</si>
  <si>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</si>
  <si>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</si>
  <si>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</si>
  <si>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</si>
  <si>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</si>
  <si>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</si>
  <si>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</si>
  <si>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</si>
  <si>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</si>
  <si>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</si>
  <si>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</si>
  <si>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</si>
  <si>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</si>
  <si>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</si>
  <si>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</si>
  <si>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</si>
  <si>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</si>
  <si>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</si>
  <si>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</si>
  <si>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</si>
  <si>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</si>
  <si>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</si>
  <si>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</si>
  <si>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</si>
  <si>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</si>
  <si>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</si>
  <si>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</si>
  <si>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</si>
  <si>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</si>
  <si>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</si>
  <si>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</si>
  <si>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</si>
  <si>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</si>
  <si>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</si>
  <si>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</si>
  <si>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</si>
  <si>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</si>
  <si>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</si>
  <si>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</si>
  <si>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</si>
  <si>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</si>
  <si>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</si>
  <si>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</si>
  <si>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</si>
  <si>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</si>
  <si>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</si>
  <si>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</si>
  <si>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</si>
  <si>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</si>
  <si>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</si>
  <si>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</si>
  <si>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</si>
  <si>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</si>
  <si>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</si>
  <si>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</si>
  <si>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</si>
  <si>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</si>
  <si>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</si>
  <si>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</si>
  <si>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</si>
  <si>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</si>
  <si>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</si>
  <si>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</si>
  <si>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</si>
  <si>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</si>
  <si>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</si>
  <si>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</si>
  <si>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</si>
  <si>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</si>
  <si>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</si>
  <si>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</si>
  <si>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</si>
  <si>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</si>
  <si>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</si>
  <si>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</si>
  <si>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</si>
  <si>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</si>
  <si>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</si>
  <si>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</si>
  <si>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</si>
  <si>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</si>
  <si>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</si>
  <si>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</si>
  <si>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</si>
  <si>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</si>
  <si>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</si>
  <si>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</si>
  <si>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</si>
  <si>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</si>
  <si>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</si>
  <si>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</si>
  <si>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</si>
  <si>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</si>
  <si>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</si>
  <si>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</si>
  <si>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</si>
  <si>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</si>
  <si>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</si>
  <si>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</si>
  <si>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</si>
  <si>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</si>
  <si>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</si>
  <si>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</si>
  <si>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</si>
  <si>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</si>
  <si>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</si>
  <si>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</si>
  <si>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</si>
  <si>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</si>
  <si>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</si>
  <si>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</si>
  <si>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</si>
  <si>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</si>
  <si>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</si>
  <si>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</si>
  <si>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</si>
  <si>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</si>
  <si>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</si>
  <si>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</si>
  <si>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</si>
  <si>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</si>
  <si>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</si>
  <si>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</si>
  <si>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</si>
  <si>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</si>
  <si>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</si>
  <si>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</si>
  <si>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</si>
  <si>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</si>
  <si>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</si>
  <si>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</si>
  <si>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</si>
  <si>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</si>
  <si>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</si>
  <si>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</si>
  <si>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</si>
  <si>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</si>
  <si>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</si>
  <si>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</si>
  <si>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</si>
  <si>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</si>
  <si>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</si>
  <si>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</si>
  <si>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</si>
  <si>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</si>
  <si>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</si>
  <si>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</si>
  <si>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</si>
  <si>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</si>
  <si>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</si>
  <si>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</si>
  <si>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</si>
  <si>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</si>
  <si>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</si>
  <si>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</si>
  <si>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</si>
  <si>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</si>
  <si>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</si>
  <si>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</si>
  <si>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</si>
  <si>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</si>
  <si>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</si>
  <si>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</si>
  <si>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</si>
  <si>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</si>
  <si>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</si>
  <si>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</si>
  <si>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</si>
  <si>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</si>
  <si>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</si>
  <si>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</si>
  <si>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</si>
  <si>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</si>
  <si>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</si>
  <si>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</si>
  <si>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</si>
  <si>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</si>
  <si>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</si>
  <si>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</si>
  <si>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</si>
  <si>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</si>
  <si>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</si>
  <si>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</si>
  <si>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</si>
  <si>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</si>
  <si>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</si>
  <si>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</si>
  <si>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</si>
  <si>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</si>
  <si>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</si>
  <si>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</si>
  <si>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</si>
  <si>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</si>
  <si>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</si>
  <si>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</si>
  <si>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</si>
  <si>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</si>
  <si>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</si>
  <si>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</si>
  <si>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</si>
  <si>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</si>
  <si>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</si>
  <si>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</si>
  <si>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</si>
  <si>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</si>
  <si>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</si>
  <si>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</si>
  <si>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</si>
  <si>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</si>
  <si>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</si>
  <si>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</si>
  <si>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</si>
  <si>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</si>
  <si>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</si>
  <si>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</si>
  <si>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</si>
  <si>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</si>
  <si>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</si>
  <si>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</si>
  <si>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</si>
  <si>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</si>
  <si>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</si>
  <si>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</si>
  <si>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</si>
  <si>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</si>
  <si>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</si>
  <si>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</si>
  <si>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</si>
  <si>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</si>
  <si>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</si>
  <si>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</si>
  <si>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</si>
  <si>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</si>
  <si>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</si>
  <si>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</si>
  <si>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</si>
  <si>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</si>
  <si>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</si>
  <si>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</si>
  <si>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</si>
  <si>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</si>
  <si>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</si>
  <si>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</si>
  <si>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</si>
  <si>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</si>
  <si>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</si>
  <si>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</si>
  <si>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</si>
  <si>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</si>
  <si>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</si>
  <si>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</si>
  <si>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</si>
  <si>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</si>
  <si>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</si>
  <si>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</si>
  <si>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</si>
  <si>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</si>
  <si>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</si>
  <si>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</si>
  <si>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</si>
  <si>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</si>
  <si>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</si>
  <si>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</si>
  <si>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</si>
  <si>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</si>
  <si>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</si>
  <si>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</si>
  <si>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</si>
  <si>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</si>
  <si>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</si>
  <si>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</si>
  <si>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</si>
  <si>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</si>
  <si>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</si>
  <si>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</si>
  <si>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</si>
  <si>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</si>
  <si>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</si>
  <si>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</si>
  <si>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</si>
  <si>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</si>
  <si>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</si>
  <si>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</si>
  <si>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</si>
  <si>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</si>
  <si>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</si>
  <si>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</si>
  <si>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</si>
  <si>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</si>
  <si>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</si>
  <si>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</si>
  <si>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</si>
  <si>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</si>
  <si>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</si>
  <si>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</si>
  <si>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</si>
  <si>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</si>
  <si>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</si>
  <si>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</si>
  <si>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</si>
  <si>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</si>
  <si>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</si>
  <si>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</si>
  <si>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</si>
  <si>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</si>
  <si>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</si>
  <si>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</si>
  <si>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</si>
  <si>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</si>
  <si>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</si>
  <si>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</si>
  <si>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</si>
  <si>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</si>
  <si>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</si>
  <si>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</si>
  <si>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</si>
  <si>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</si>
  <si>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</si>
  <si>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</si>
  <si>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</si>
  <si>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</si>
  <si>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</si>
  <si>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</si>
  <si>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</si>
  <si>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</si>
  <si>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</si>
  <si>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</si>
  <si>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</si>
  <si>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</si>
  <si>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</si>
  <si>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</si>
  <si>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</si>
  <si>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</si>
  <si>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</si>
  <si>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</si>
  <si>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</si>
  <si>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</si>
  <si>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</si>
  <si>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</si>
  <si>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</si>
  <si>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</si>
  <si>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</si>
  <si>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</si>
  <si>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</si>
  <si>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</si>
  <si>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</si>
  <si>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</si>
  <si>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</si>
  <si>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</si>
  <si>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</si>
  <si>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</si>
  <si>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</si>
  <si>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</si>
  <si>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</si>
  <si>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</si>
  <si>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</si>
  <si>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</si>
  <si>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</si>
  <si>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</si>
  <si>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</si>
  <si>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</si>
  <si>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</si>
  <si>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</si>
  <si>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</si>
  <si>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</si>
  <si>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</si>
  <si>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</si>
  <si>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</si>
  <si>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</si>
  <si>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</si>
  <si>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</si>
  <si>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</si>
  <si>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</si>
  <si>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</si>
  <si>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</si>
  <si>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</si>
  <si>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</si>
  <si>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</si>
  <si>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</si>
  <si>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</si>
  <si>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</si>
  <si>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</si>
  <si>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</si>
  <si>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</si>
  <si>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</si>
  <si>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</si>
  <si>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</si>
  <si>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</si>
  <si>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</si>
  <si>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</si>
  <si>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</si>
  <si>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</si>
  <si>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</si>
  <si>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</si>
  <si>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</si>
  <si>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</si>
  <si>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</si>
  <si>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</si>
  <si>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</si>
  <si>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</si>
  <si>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</si>
  <si>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</si>
  <si>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</si>
  <si>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</si>
  <si>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</si>
  <si>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</si>
  <si>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</si>
  <si>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</si>
  <si>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</si>
  <si>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</si>
  <si>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</si>
  <si>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</si>
  <si>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</si>
  <si>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</si>
  <si>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</si>
  <si>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</si>
  <si>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</si>
  <si>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</si>
  <si>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</si>
  <si>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</si>
  <si>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</si>
  <si>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</si>
  <si>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</si>
  <si>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</si>
  <si>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</si>
  <si>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</si>
  <si>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</si>
  <si>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</si>
  <si>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</si>
  <si>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</si>
  <si>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</si>
  <si>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</si>
  <si>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</si>
  <si>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</si>
  <si>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</si>
  <si>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</si>
  <si>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</si>
  <si>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</si>
  <si>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</si>
  <si>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</si>
  <si>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</si>
  <si>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</si>
  <si>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</si>
  <si>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</si>
  <si>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</si>
  <si>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</si>
  <si>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</si>
  <si>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</si>
  <si>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</si>
  <si>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</si>
  <si>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</si>
  <si>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</si>
  <si>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</si>
  <si>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</si>
  <si>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</si>
  <si>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</si>
  <si>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</si>
  <si>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</si>
  <si>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</si>
  <si>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</si>
  <si>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</si>
  <si>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</si>
  <si>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</si>
  <si>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</si>
  <si>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</si>
  <si>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</si>
  <si>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</si>
  <si>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</si>
  <si>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</si>
  <si>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</si>
  <si>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</si>
  <si>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</si>
  <si>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</si>
  <si>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</si>
  <si>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</si>
  <si>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</si>
  <si>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</si>
  <si>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</si>
  <si>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</si>
  <si>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</si>
  <si>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</si>
  <si>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</si>
  <si>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</si>
  <si>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</si>
  <si>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</si>
  <si>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</si>
  <si>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</si>
  <si>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</si>
  <si>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</si>
  <si>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</si>
  <si>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</si>
  <si>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</si>
  <si>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</si>
  <si>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</si>
  <si>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</si>
  <si>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</si>
  <si>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</si>
  <si>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</si>
  <si>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</si>
  <si>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</si>
  <si>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</si>
  <si>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</si>
  <si>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</si>
  <si>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</si>
  <si>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</si>
  <si>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</si>
  <si>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</si>
  <si>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</si>
  <si>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</si>
  <si>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</si>
  <si>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</si>
  <si>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</si>
  <si>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</si>
  <si>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</si>
  <si>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</si>
  <si>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</si>
  <si>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</si>
  <si>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</si>
  <si>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</si>
  <si>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</si>
  <si>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</si>
  <si>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</si>
  <si>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</si>
  <si>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</si>
  <si>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</si>
  <si>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</si>
  <si>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</si>
  <si>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</si>
  <si>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</si>
  <si>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</si>
  <si>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</si>
  <si>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</si>
  <si>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</si>
  <si>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</si>
  <si>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</si>
  <si>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</si>
  <si>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</si>
  <si>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</si>
  <si>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</si>
  <si>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</si>
  <si>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</si>
  <si>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</si>
  <si>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</si>
  <si>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</si>
  <si>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</si>
  <si>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</si>
  <si>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</si>
  <si>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</si>
  <si>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</si>
  <si>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</si>
  <si>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</si>
  <si>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</si>
  <si>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</si>
  <si>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</si>
  <si>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</si>
  <si>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</si>
  <si>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</si>
  <si>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</si>
  <si>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</si>
  <si>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</si>
  <si>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</si>
  <si>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</si>
  <si>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</si>
  <si>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</si>
  <si>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</si>
  <si>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</si>
  <si>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</si>
  <si>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</si>
  <si>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</si>
  <si>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</si>
  <si>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</si>
  <si>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</si>
  <si>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</si>
  <si>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</si>
  <si>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</si>
  <si>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</si>
  <si>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</si>
  <si>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</si>
  <si>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</si>
  <si>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</si>
  <si>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</si>
  <si>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</si>
  <si>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</si>
  <si>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</si>
  <si>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</si>
  <si>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</si>
  <si>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</si>
  <si>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</si>
  <si>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</si>
  <si>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</si>
  <si>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</si>
  <si>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</si>
  <si>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</si>
  <si>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</si>
  <si>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</si>
  <si>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</si>
  <si>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</si>
  <si>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</si>
  <si>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</si>
  <si>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</si>
  <si>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</si>
  <si>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</si>
  <si>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</si>
  <si>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</si>
  <si>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</si>
  <si>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</si>
  <si>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</si>
  <si>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</si>
  <si>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</si>
  <si>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</si>
  <si>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</si>
  <si>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</si>
  <si>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</si>
  <si>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</si>
  <si>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</si>
  <si>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</si>
  <si>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</si>
  <si>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</si>
  <si>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</si>
  <si>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</si>
  <si>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</si>
  <si>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</si>
  <si>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</si>
  <si>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</si>
  <si>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</si>
  <si>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</si>
  <si>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</si>
  <si>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</si>
  <si>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</si>
  <si>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</si>
  <si>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</si>
  <si>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</si>
  <si>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</si>
  <si>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</si>
  <si>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</si>
  <si>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</si>
  <si>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</si>
  <si>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</si>
  <si>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</si>
  <si>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</si>
  <si>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</si>
  <si>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</si>
  <si>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</si>
  <si>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</si>
  <si>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</si>
  <si>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</si>
  <si>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</si>
  <si>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</si>
  <si>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</si>
  <si>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</si>
  <si>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</si>
  <si>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</si>
  <si>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</si>
  <si>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</si>
  <si>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</si>
  <si>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</si>
  <si>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</si>
  <si>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</si>
  <si>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</si>
  <si>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</si>
  <si>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</si>
  <si>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</si>
  <si>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</si>
  <si>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</si>
  <si>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</si>
  <si>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</si>
  <si>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</si>
  <si>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</si>
  <si>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</si>
  <si>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</si>
  <si>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</si>
  <si>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</si>
  <si>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</si>
  <si>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</si>
  <si>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</si>
  <si>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</si>
  <si>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</si>
  <si>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</si>
  <si>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</si>
  <si>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</si>
  <si>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</si>
  <si>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</si>
  <si>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</si>
  <si>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</si>
  <si>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</si>
  <si>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</si>
  <si>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</si>
  <si>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</si>
  <si>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</si>
  <si>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</si>
  <si>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</si>
  <si>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</si>
  <si>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</si>
  <si>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</si>
  <si>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</si>
  <si>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</si>
  <si>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</si>
  <si>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</si>
  <si>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</si>
  <si>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</si>
  <si>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</si>
  <si>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</si>
  <si>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</si>
  <si>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</si>
  <si>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</si>
  <si>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</si>
  <si>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</si>
  <si>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</si>
  <si>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</si>
  <si>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</si>
  <si>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</si>
  <si>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</si>
  <si>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</si>
  <si>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</si>
  <si>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</si>
  <si>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</si>
  <si>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</si>
  <si>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</si>
  <si>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</si>
  <si>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</si>
  <si>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</si>
  <si>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</si>
  <si>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</si>
  <si>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</si>
  <si>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</si>
  <si>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</si>
  <si>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</si>
  <si>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</si>
  <si>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</si>
  <si>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</si>
  <si>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</si>
  <si>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</si>
  <si>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</si>
  <si>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</si>
  <si>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</si>
  <si>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</si>
  <si>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</si>
  <si>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</si>
  <si>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</si>
  <si>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</si>
  <si>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</si>
  <si>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</si>
  <si>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</si>
  <si>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</si>
  <si>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</si>
  <si>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</si>
  <si>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</si>
  <si>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</si>
  <si>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</si>
  <si>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</si>
  <si>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</si>
  <si>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</si>
  <si>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</si>
  <si>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</si>
  <si>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</si>
  <si>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</si>
  <si>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</si>
  <si>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</si>
  <si>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</si>
  <si>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</si>
  <si>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</si>
  <si>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</si>
  <si>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</si>
  <si>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</si>
  <si>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</si>
  <si>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</si>
  <si>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</si>
  <si>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</si>
  <si>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</si>
  <si>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</si>
  <si>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</si>
  <si>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</si>
  <si>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</si>
  <si>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</si>
  <si>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</si>
  <si>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</si>
  <si>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</si>
  <si>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</si>
  <si>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</si>
  <si>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</si>
  <si>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</si>
  <si>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</si>
  <si>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</si>
  <si>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</si>
  <si>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</si>
  <si>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</si>
  <si>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</si>
  <si>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</si>
  <si>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</si>
  <si>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</si>
  <si>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</si>
  <si>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</si>
  <si>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</si>
  <si>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</si>
  <si>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</si>
  <si>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</si>
  <si>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</si>
  <si>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</si>
  <si>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</si>
  <si>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</si>
  <si>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</si>
  <si>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</si>
  <si>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</si>
  <si>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</si>
  <si>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</si>
  <si>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</si>
  <si>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</si>
  <si>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</si>
  <si>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</si>
  <si>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</si>
  <si>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</si>
  <si>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</si>
  <si>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</si>
  <si>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</si>
  <si>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</si>
  <si>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</si>
  <si>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</si>
  <si>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</si>
  <si>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</si>
  <si>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</si>
  <si>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</si>
  <si>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</si>
  <si>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</si>
  <si>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</si>
  <si>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</si>
  <si>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</si>
  <si>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</si>
  <si>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</si>
  <si>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</si>
  <si>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</si>
  <si>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</si>
  <si>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</si>
  <si>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</si>
  <si>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</si>
  <si>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</si>
  <si>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</si>
  <si>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</si>
  <si>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</si>
  <si>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</si>
  <si>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</si>
  <si>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</si>
  <si>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</si>
  <si>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</si>
  <si>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</si>
  <si>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</si>
  <si>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</si>
  <si>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</si>
  <si>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</si>
  <si>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</si>
  <si>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</si>
  <si>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</si>
  <si>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</si>
  <si>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</si>
  <si>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</si>
  <si>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</si>
  <si>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</si>
  <si>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</si>
  <si>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</si>
  <si>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</si>
  <si>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</si>
  <si>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</si>
  <si>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</si>
  <si>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</si>
  <si>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</si>
  <si>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</si>
  <si>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</si>
  <si>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</si>
  <si>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</si>
  <si>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</si>
  <si>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</si>
  <si>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</si>
  <si>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</si>
  <si>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</si>
  <si>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</si>
  <si>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</si>
  <si>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</si>
  <si>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</si>
  <si>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</si>
  <si>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</si>
  <si>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</si>
  <si>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</si>
  <si>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</si>
  <si>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</si>
  <si>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</si>
  <si>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</si>
  <si>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</si>
  <si>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</si>
  <si>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</si>
  <si>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</si>
  <si>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</si>
  <si>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</si>
  <si>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</si>
  <si>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</si>
  <si>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</si>
  <si>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</si>
  <si>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</si>
  <si>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</si>
  <si>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</si>
  <si>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</si>
  <si>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</si>
  <si>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</si>
  <si>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</si>
  <si>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</si>
  <si>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</si>
  <si>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</si>
  <si>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</si>
  <si>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</si>
  <si>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</si>
  <si>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</si>
  <si>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</si>
  <si>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</si>
  <si>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</si>
  <si>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</si>
  <si>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</si>
  <si>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</si>
  <si>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</si>
  <si>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</si>
  <si>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</si>
  <si>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</si>
  <si>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</si>
  <si>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</si>
  <si>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</si>
  <si>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</si>
  <si>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</si>
  <si>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</si>
  <si>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</si>
  <si>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</si>
  <si>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</si>
  <si>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</si>
  <si>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</si>
  <si>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</si>
  <si>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</si>
  <si>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</si>
  <si>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</si>
  <si>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</si>
  <si>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</si>
  <si>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</si>
  <si>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</si>
  <si>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</si>
  <si>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</si>
  <si>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</si>
  <si>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</si>
  <si>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</si>
  <si>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</si>
  <si>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</si>
  <si>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</si>
  <si>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</si>
  <si>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</si>
  <si>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</si>
  <si>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</si>
  <si>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</si>
  <si>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</si>
  <si>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</si>
  <si>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</si>
  <si>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</si>
  <si>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</si>
  <si>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</si>
  <si>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</si>
  <si>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</si>
  <si>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</si>
  <si>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</si>
  <si>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</si>
  <si>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</si>
  <si>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</si>
  <si>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</si>
  <si>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</si>
  <si>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</si>
  <si>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</si>
  <si>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</si>
  <si>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</si>
  <si>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</si>
  <si>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</si>
  <si>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</si>
  <si>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</si>
  <si>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</si>
  <si>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</si>
  <si>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</si>
  <si>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</si>
  <si>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</si>
  <si>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</si>
  <si>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</si>
  <si>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</si>
  <si>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</si>
  <si>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</si>
  <si>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</si>
  <si>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</si>
  <si>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</si>
  <si>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</si>
  <si>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</si>
  <si>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</si>
  <si>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</si>
  <si>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</si>
  <si>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</si>
  <si>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</si>
  <si>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</si>
  <si>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</si>
  <si>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</si>
  <si>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</si>
  <si>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</si>
  <si>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</si>
  <si>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</si>
  <si>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</si>
  <si>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</si>
  <si>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</si>
  <si>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</si>
  <si>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</si>
  <si>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</si>
  <si>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</si>
  <si>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</si>
  <si>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</si>
  <si>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</si>
  <si>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</si>
  <si>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</si>
  <si>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</si>
  <si>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</si>
  <si>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</si>
  <si>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</si>
  <si>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</si>
  <si>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</si>
  <si>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</si>
  <si>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</si>
  <si>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</si>
  <si>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</si>
  <si>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</si>
  <si>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</si>
  <si>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</si>
  <si>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</si>
  <si>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</si>
  <si>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</si>
  <si>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</si>
  <si>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</si>
  <si>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</si>
  <si>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</si>
  <si>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</si>
  <si>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</si>
  <si>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</si>
  <si>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</si>
  <si>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</si>
  <si>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</si>
  <si>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</si>
  <si>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</si>
  <si>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</si>
  <si>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</si>
  <si>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</si>
  <si>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</si>
  <si>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</si>
  <si>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</si>
  <si>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</si>
  <si>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</si>
  <si>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</si>
  <si>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</si>
  <si>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</si>
  <si>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</si>
  <si>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</si>
  <si>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</si>
  <si>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</si>
  <si>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</si>
  <si>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</si>
  <si>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</si>
  <si>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</si>
  <si>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</si>
  <si>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</si>
  <si>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</si>
  <si>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</si>
  <si>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</si>
  <si>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</si>
  <si>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</si>
  <si>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</si>
  <si>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</si>
  <si>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</si>
  <si>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</si>
  <si>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</si>
  <si>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</si>
  <si>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</si>
  <si>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</si>
  <si>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</si>
  <si>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</si>
  <si>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</si>
  <si>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</si>
  <si>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</si>
  <si>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</si>
  <si>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</si>
  <si>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</si>
  <si>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</si>
  <si>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</si>
  <si>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</si>
  <si>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</si>
  <si>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</si>
  <si>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</si>
  <si>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</si>
  <si>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</si>
  <si>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</si>
  <si>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</si>
  <si>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</si>
  <si>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</si>
  <si>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</si>
  <si>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</si>
  <si>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</si>
  <si>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</si>
  <si>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</si>
  <si>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</si>
  <si>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</si>
  <si>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</si>
  <si>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</si>
  <si>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</si>
  <si>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</si>
  <si>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</si>
  <si>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</si>
  <si>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</si>
  <si>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</si>
  <si>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</si>
  <si>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</si>
  <si>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</si>
  <si>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</si>
  <si>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</si>
  <si>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</si>
  <si>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</si>
  <si>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</si>
  <si>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</si>
  <si>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</si>
  <si>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</si>
  <si>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</si>
  <si>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</si>
  <si>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</si>
  <si>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</si>
  <si>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</si>
  <si>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</si>
  <si>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</si>
  <si>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</si>
  <si>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</si>
  <si>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</si>
  <si>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</si>
  <si>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</si>
  <si>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</si>
  <si>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</si>
  <si>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</si>
  <si>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</si>
  <si>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</si>
  <si>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</si>
  <si>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</si>
  <si>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</si>
  <si>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</si>
  <si>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</si>
  <si>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</si>
  <si>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</si>
  <si>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</si>
  <si>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</si>
  <si>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</si>
  <si>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</si>
  <si>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</si>
  <si>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</si>
  <si>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</si>
  <si>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</si>
  <si>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</si>
  <si>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</si>
  <si>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</si>
  <si>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</si>
  <si>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</si>
  <si>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</si>
  <si>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</si>
  <si>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</si>
  <si>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</si>
  <si>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</si>
  <si>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</si>
  <si>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</si>
  <si>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</si>
  <si>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</si>
  <si>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</si>
  <si>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</si>
  <si>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</si>
  <si>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</si>
  <si>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</si>
  <si>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</si>
  <si>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</si>
  <si>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</si>
  <si>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</si>
  <si>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</si>
  <si>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</si>
  <si>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</si>
  <si>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</si>
  <si>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</si>
  <si>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</si>
  <si>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</si>
  <si>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</si>
  <si>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</si>
  <si>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</si>
  <si>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</si>
  <si>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</si>
  <si>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</si>
  <si>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</si>
  <si>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</si>
  <si>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</si>
  <si>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</si>
  <si>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</si>
  <si>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</si>
  <si>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</si>
  <si>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</si>
  <si>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</si>
  <si>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</si>
  <si>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</si>
  <si>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</si>
  <si>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</si>
  <si>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</si>
  <si>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</si>
  <si>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</si>
  <si>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</si>
  <si>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</si>
  <si>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</si>
  <si>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</si>
  <si>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</si>
  <si>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</si>
  <si>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</si>
  <si>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</si>
  <si>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</si>
  <si>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</si>
  <si>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</si>
  <si>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</si>
  <si>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</si>
  <si>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</si>
  <si>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</si>
  <si>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</si>
  <si>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</si>
  <si>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</si>
  <si>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</si>
  <si>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</si>
  <si>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</si>
  <si>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</si>
  <si>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</si>
  <si>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</si>
  <si>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</si>
  <si>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</si>
  <si>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</si>
  <si>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</si>
  <si>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</si>
  <si>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</si>
  <si>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</si>
  <si>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</si>
  <si>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</si>
  <si>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</si>
  <si>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</si>
  <si>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</si>
  <si>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</si>
  <si>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</si>
  <si>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</si>
  <si>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</si>
  <si>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</si>
  <si>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</si>
  <si>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</si>
  <si>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</si>
  <si>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</si>
  <si>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</si>
  <si>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</si>
  <si>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</si>
  <si>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</si>
  <si>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</si>
  <si>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</si>
  <si>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</si>
  <si>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</si>
  <si>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</si>
  <si>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</si>
  <si>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</si>
  <si>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</si>
  <si>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</si>
  <si>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</si>
  <si>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</si>
  <si>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</si>
  <si>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</si>
  <si>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</si>
  <si>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</si>
  <si>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</si>
  <si>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</si>
  <si>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</si>
  <si>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</si>
  <si>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</si>
  <si>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</si>
  <si>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</si>
  <si>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</si>
  <si>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</si>
  <si>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</si>
  <si>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</si>
  <si>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</si>
  <si>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</si>
  <si>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</si>
  <si>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</si>
  <si>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</si>
  <si>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</si>
  <si>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</si>
  <si>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</si>
  <si>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</si>
  <si>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</si>
  <si>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</si>
  <si>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</si>
  <si>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</si>
  <si>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</si>
  <si>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</si>
  <si>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</si>
  <si>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</si>
  <si>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</si>
  <si>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</si>
  <si>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</si>
  <si>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</si>
  <si>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</si>
  <si>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</si>
  <si>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</si>
  <si>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</si>
  <si>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</si>
  <si>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</si>
  <si>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</si>
  <si>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</si>
  <si>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</si>
  <si>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</si>
  <si>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</si>
  <si>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</si>
  <si>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</si>
  <si>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</si>
  <si>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</si>
  <si>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</si>
  <si>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</si>
  <si>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</si>
  <si>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</si>
  <si>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</si>
  <si>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</si>
  <si>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</si>
  <si>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</si>
  <si>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</si>
  <si>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</si>
  <si>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</si>
  <si>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</si>
  <si>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</si>
  <si>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</si>
  <si>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</si>
  <si>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</si>
  <si>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</si>
  <si>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</si>
  <si>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</si>
  <si>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</si>
  <si>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</si>
  <si>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</si>
  <si>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</si>
  <si>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</si>
  <si>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</si>
  <si>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</si>
  <si>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</si>
  <si>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</si>
  <si>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</si>
  <si>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</si>
  <si>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</si>
  <si>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</si>
  <si>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</si>
  <si>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</si>
  <si>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</si>
  <si>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</si>
  <si>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</si>
  <si>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</si>
  <si>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</si>
  <si>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</si>
  <si>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</si>
  <si>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</si>
  <si>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</si>
  <si>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</si>
  <si>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</si>
  <si>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</si>
  <si>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</si>
  <si>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</si>
  <si>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</si>
  <si>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</si>
  <si>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</si>
  <si>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</si>
  <si>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</si>
  <si>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</si>
  <si>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</si>
  <si>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</si>
  <si>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</si>
  <si>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</si>
  <si>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</si>
  <si>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</si>
  <si>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</si>
  <si>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</si>
  <si>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</si>
  <si>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</si>
  <si>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</si>
  <si>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</si>
  <si>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</si>
  <si>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</si>
  <si>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</si>
  <si>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</si>
  <si>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</si>
  <si>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</si>
  <si>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</si>
  <si>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</si>
  <si>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</si>
  <si>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</si>
  <si>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</si>
  <si>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</si>
  <si>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</si>
  <si>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</si>
  <si>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</si>
  <si>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</si>
  <si>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</si>
  <si>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</si>
  <si>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</si>
  <si>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</si>
  <si>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</si>
  <si>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</si>
  <si>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</si>
  <si>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</si>
  <si>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</si>
  <si>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</si>
  <si>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</si>
  <si>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</si>
  <si>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</si>
  <si>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</si>
  <si>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</si>
  <si>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</si>
  <si>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</si>
  <si>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</si>
  <si>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</si>
  <si>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</si>
  <si>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</si>
  <si>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</si>
  <si>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</si>
  <si>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</si>
  <si>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</si>
  <si>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</si>
  <si>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</si>
  <si>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</si>
  <si>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</si>
  <si>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</si>
  <si>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</si>
  <si>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</si>
  <si>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</si>
  <si>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</si>
  <si>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</si>
  <si>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</si>
  <si>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</si>
  <si>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</si>
  <si>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</si>
  <si>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</si>
  <si>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</si>
  <si>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</si>
  <si>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</si>
  <si>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</si>
  <si>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</si>
  <si>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</si>
  <si>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</si>
  <si>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</si>
  <si>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</si>
  <si>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</si>
  <si>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</si>
  <si>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</si>
  <si>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</si>
  <si>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</si>
  <si>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</si>
  <si>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</si>
  <si>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</si>
  <si>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</si>
  <si>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</si>
  <si>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</si>
  <si>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</si>
  <si>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</si>
  <si>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</si>
  <si>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</si>
  <si>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</si>
  <si>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</si>
  <si>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</si>
  <si>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</si>
  <si>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</si>
  <si>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</si>
  <si>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</si>
  <si>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</si>
  <si>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</si>
  <si>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</si>
  <si>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</si>
  <si>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</si>
  <si>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</si>
  <si>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</si>
  <si>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</si>
  <si>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</si>
  <si>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</si>
  <si>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</si>
  <si>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</si>
  <si>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</si>
  <si>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</si>
  <si>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</si>
  <si>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</si>
  <si>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</si>
  <si>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</si>
  <si>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</si>
  <si>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</si>
  <si>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</si>
  <si>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</si>
  <si>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</si>
  <si>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</si>
  <si>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</si>
  <si>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</si>
  <si>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</si>
  <si>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</si>
  <si>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</si>
  <si>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</si>
  <si>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</si>
  <si>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</si>
  <si>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</si>
  <si>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</si>
  <si>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</si>
  <si>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</si>
  <si>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</si>
  <si>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</si>
  <si>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</si>
  <si>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</si>
  <si>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</si>
  <si>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</si>
  <si>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</si>
  <si>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</si>
  <si>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</si>
  <si>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</si>
  <si>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</si>
  <si>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</si>
  <si>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</si>
  <si>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</si>
  <si>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</si>
  <si>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</si>
  <si>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</si>
  <si>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</si>
  <si>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</si>
  <si>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</si>
  <si>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</si>
  <si>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</si>
  <si>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</si>
  <si>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</si>
  <si>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</si>
  <si>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</si>
  <si>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</si>
  <si>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</si>
  <si>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</si>
  <si>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</si>
  <si>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</si>
  <si>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</si>
  <si>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</si>
  <si>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</si>
  <si>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</si>
  <si>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</si>
  <si>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</si>
  <si>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</si>
  <si>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</si>
  <si>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</si>
  <si>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</si>
  <si>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</si>
  <si>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</si>
  <si>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</si>
  <si>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</si>
  <si>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</si>
  <si>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</si>
  <si>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</si>
  <si>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</si>
  <si>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</si>
  <si>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</si>
  <si>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</si>
  <si>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</si>
  <si>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</si>
  <si>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</si>
  <si>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</si>
  <si>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</si>
  <si>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</si>
  <si>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</si>
  <si>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</si>
  <si>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</si>
  <si>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</si>
  <si>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</si>
  <si>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</si>
  <si>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</si>
  <si>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</si>
  <si>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</si>
  <si>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</si>
  <si>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</si>
  <si>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</si>
  <si>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</si>
  <si>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</si>
  <si>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</si>
  <si>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</si>
  <si>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</si>
  <si>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</si>
  <si>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</si>
  <si>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</si>
  <si>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</si>
  <si>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</si>
  <si>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</si>
  <si>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</si>
  <si>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</si>
  <si>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</si>
  <si>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</si>
  <si>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</si>
  <si>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</si>
  <si>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</si>
  <si>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</si>
  <si>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</si>
  <si>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</si>
  <si>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</si>
  <si>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</si>
  <si>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</si>
  <si>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</si>
  <si>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</si>
  <si>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</si>
  <si>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</si>
  <si>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</si>
  <si>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</si>
  <si>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</si>
  <si>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</si>
  <si>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</si>
  <si>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</si>
  <si>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</si>
  <si>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</si>
  <si>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</si>
  <si>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</si>
  <si>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</si>
  <si>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</si>
  <si>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</si>
  <si>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</si>
  <si>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</si>
  <si>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</si>
  <si>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</si>
  <si>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</si>
  <si>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</si>
  <si>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</si>
  <si>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</si>
  <si>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</si>
  <si>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</si>
  <si>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</si>
  <si>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</si>
  <si>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</si>
  <si>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</si>
  <si>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</si>
  <si>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</si>
  <si>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</si>
  <si>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</si>
  <si>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</si>
  <si>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</si>
  <si>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</si>
  <si>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</si>
  <si>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</si>
  <si>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</si>
  <si>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</si>
  <si>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</si>
  <si>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</si>
  <si>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</si>
  <si>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</si>
  <si>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</si>
  <si>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</si>
  <si>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</si>
  <si>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</si>
  <si>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</si>
  <si>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</si>
  <si>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</si>
  <si>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</si>
  <si>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</si>
  <si>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</si>
  <si>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</si>
  <si>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</si>
  <si>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</si>
  <si>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</si>
  <si>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</si>
  <si>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</si>
  <si>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</si>
  <si>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</si>
  <si>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</si>
  <si>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</si>
  <si>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</si>
  <si>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</si>
  <si>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</si>
  <si>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</si>
  <si>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</si>
  <si>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</si>
  <si>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</si>
  <si>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</si>
  <si>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</si>
  <si>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</si>
  <si>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</si>
  <si>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</si>
  <si>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</si>
  <si>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</si>
  <si>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</si>
  <si>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</si>
  <si>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</si>
  <si>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</si>
  <si>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</si>
  <si>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</si>
  <si>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</si>
  <si>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</si>
  <si>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</si>
  <si>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</si>
  <si>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</si>
  <si>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</si>
  <si>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</si>
  <si>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</si>
  <si>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</si>
  <si>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</si>
  <si>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</si>
  <si>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</si>
  <si>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</si>
  <si>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</si>
  <si>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</si>
  <si>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</si>
  <si>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</si>
  <si>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</si>
  <si>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</si>
  <si>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</si>
  <si>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</si>
  <si>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</si>
  <si>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</si>
  <si>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</si>
  <si>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</si>
  <si>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</si>
  <si>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</si>
  <si>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</si>
  <si>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</si>
  <si>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</si>
  <si>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</si>
  <si>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</si>
  <si>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</si>
  <si>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</si>
  <si>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</si>
  <si>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</si>
  <si>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</si>
  <si>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</si>
  <si>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</si>
  <si>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</si>
  <si>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</si>
  <si>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</si>
  <si>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</si>
  <si>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</si>
  <si>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</si>
  <si>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</si>
  <si>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</si>
  <si>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</si>
  <si>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</si>
  <si>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</si>
  <si>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</si>
  <si>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</si>
  <si>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</si>
  <si>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</si>
  <si>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</si>
  <si>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</si>
  <si>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</si>
  <si>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</si>
  <si>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</si>
  <si>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</si>
  <si>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</si>
  <si>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</si>
  <si>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</si>
  <si>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</si>
  <si>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</si>
  <si>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</si>
  <si>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</si>
  <si>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</si>
  <si>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</si>
  <si>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</si>
  <si>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</si>
  <si>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</si>
  <si>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</si>
  <si>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</si>
  <si>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</si>
  <si>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</si>
  <si>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</si>
  <si>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</si>
  <si>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</si>
  <si>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</si>
  <si>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</si>
  <si>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</si>
  <si>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</si>
  <si>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</si>
  <si>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</si>
  <si>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</si>
  <si>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</si>
  <si>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</si>
  <si>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</si>
  <si>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</si>
  <si>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</si>
  <si>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</si>
  <si>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</si>
  <si>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</si>
  <si>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</si>
  <si>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</si>
  <si>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</si>
  <si>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</si>
  <si>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</si>
  <si>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</si>
  <si>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</si>
  <si>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</si>
  <si>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</si>
  <si>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</si>
  <si>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</si>
  <si>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</si>
  <si>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</si>
  <si>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</si>
  <si>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</si>
  <si>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</si>
  <si>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</si>
  <si>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</si>
  <si>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</si>
  <si>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</si>
  <si>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</si>
  <si>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</si>
  <si>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</si>
  <si>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</si>
  <si>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</si>
  <si>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</si>
  <si>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</si>
  <si>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</si>
  <si>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</si>
  <si>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</si>
  <si>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</si>
  <si>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</si>
  <si>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</si>
  <si>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</si>
  <si>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</si>
  <si>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</si>
  <si>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</si>
  <si>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</si>
  <si>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</si>
  <si>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</si>
  <si>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</si>
  <si>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</si>
  <si>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</si>
  <si>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</si>
  <si>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</si>
  <si>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</si>
  <si>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</si>
  <si>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</si>
  <si>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</si>
  <si>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</si>
  <si>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</si>
  <si>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</si>
  <si>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</si>
  <si>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</si>
  <si>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</si>
  <si>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</si>
  <si>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</si>
  <si>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</si>
  <si>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</si>
  <si>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</si>
  <si>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</si>
  <si>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</si>
  <si>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</si>
  <si>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</si>
  <si>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</si>
  <si>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</si>
  <si>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</si>
  <si>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</si>
  <si>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</si>
  <si>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</si>
  <si>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</si>
  <si>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</si>
  <si>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</si>
  <si>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</si>
  <si>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</si>
  <si>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</si>
  <si>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</si>
  <si>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</si>
  <si>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</si>
  <si>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</si>
  <si>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</si>
  <si>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</si>
  <si>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</si>
  <si>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</si>
  <si>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</si>
  <si>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</si>
  <si>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</si>
  <si>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</si>
  <si>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</si>
  <si>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</si>
  <si>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</si>
  <si>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</si>
  <si>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</si>
  <si>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</si>
  <si>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</si>
  <si>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</si>
  <si>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</si>
  <si>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</si>
  <si>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</si>
  <si>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</si>
  <si>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</si>
  <si>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</si>
  <si>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</si>
  <si>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</si>
  <si>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</si>
  <si>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</si>
  <si>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</si>
  <si>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</si>
  <si>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</si>
  <si>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</si>
  <si>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</si>
  <si>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</si>
  <si>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</si>
  <si>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</si>
  <si>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</si>
  <si>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</si>
  <si>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</si>
  <si>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</si>
  <si>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</si>
  <si>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</si>
  <si>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</si>
  <si>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</si>
  <si>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</si>
  <si>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</si>
  <si>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</si>
  <si>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</si>
  <si>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</si>
  <si>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</si>
  <si>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</si>
  <si>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</si>
  <si>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</si>
  <si>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</si>
  <si>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</si>
  <si>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</si>
  <si>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</si>
  <si>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</si>
  <si>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</si>
  <si>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</si>
  <si>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</si>
  <si>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</si>
  <si>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</si>
  <si>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</si>
  <si>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</si>
  <si>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</si>
  <si>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</si>
  <si>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</si>
  <si>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</si>
  <si>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</si>
  <si>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</si>
  <si>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</si>
  <si>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</si>
  <si>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</si>
  <si>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</si>
  <si>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</si>
  <si>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</si>
  <si>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</si>
  <si>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</si>
  <si>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</si>
  <si>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</si>
  <si>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</si>
  <si>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</si>
  <si>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</si>
  <si>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</si>
  <si>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</si>
  <si>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</si>
  <si>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</si>
  <si>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</si>
  <si>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</si>
  <si>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</si>
  <si>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</si>
  <si>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</si>
  <si>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</si>
  <si>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</si>
  <si>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</si>
  <si>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</si>
  <si>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</si>
  <si>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</si>
  <si>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</si>
  <si>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</si>
  <si>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</si>
  <si>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</si>
  <si>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</si>
  <si>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</si>
  <si>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</si>
  <si>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</si>
  <si>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</si>
  <si>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</si>
  <si>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</si>
  <si>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</si>
  <si>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</si>
  <si>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</si>
  <si>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</si>
  <si>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</si>
  <si>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</si>
  <si>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</si>
  <si>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</si>
  <si>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</si>
  <si>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</si>
  <si>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</si>
  <si>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</si>
  <si>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</si>
  <si>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</si>
  <si>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</si>
  <si>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</si>
  <si>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</si>
  <si>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</si>
  <si>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</si>
  <si>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</si>
  <si>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</si>
  <si>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</si>
  <si>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</si>
  <si>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</si>
  <si>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</si>
  <si>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</si>
  <si>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</si>
  <si>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</si>
  <si>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</si>
  <si>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</si>
  <si>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</si>
  <si>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</si>
  <si>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</si>
  <si>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</si>
  <si>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</si>
  <si>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</si>
  <si>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</si>
  <si>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</si>
  <si>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</si>
  <si>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</si>
  <si>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</si>
  <si>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</si>
  <si>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</si>
  <si>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</si>
  <si>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</si>
  <si>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</si>
  <si>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</si>
  <si>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</si>
  <si>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</si>
  <si>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</si>
  <si>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</si>
  <si>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</si>
  <si>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</si>
  <si>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</si>
  <si>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</si>
  <si>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</si>
  <si>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</si>
  <si>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</si>
  <si>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</si>
  <si>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</si>
  <si>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</si>
  <si>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</si>
  <si>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</si>
  <si>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</si>
  <si>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</si>
  <si>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</si>
  <si>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</si>
  <si>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</si>
  <si>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</si>
  <si>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</si>
  <si>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</si>
  <si>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</si>
  <si>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</si>
  <si>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</si>
  <si>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</si>
  <si>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</si>
  <si>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</si>
  <si>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</si>
  <si>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</si>
  <si>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</si>
  <si>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</si>
  <si>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</si>
  <si>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</si>
  <si>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</si>
  <si>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</si>
  <si>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</si>
  <si>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</si>
  <si>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</si>
  <si>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</si>
  <si>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</si>
  <si>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</si>
  <si>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</si>
  <si>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</si>
  <si>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</si>
  <si>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</si>
  <si>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</si>
  <si>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</si>
  <si>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</si>
  <si>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</si>
  <si>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</si>
  <si>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</si>
  <si>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</si>
  <si>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</si>
  <si>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</si>
  <si>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</si>
  <si>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</si>
  <si>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</si>
  <si>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</si>
  <si>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</si>
  <si>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</si>
  <si>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</si>
  <si>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</si>
  <si>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</si>
  <si>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</si>
  <si>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</si>
  <si>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</si>
  <si>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</si>
  <si>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</si>
  <si>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</si>
  <si>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</si>
  <si>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</si>
  <si>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</si>
  <si>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</si>
  <si>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</si>
  <si>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</si>
  <si>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</si>
  <si>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</si>
  <si>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</si>
  <si>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</si>
  <si>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</si>
  <si>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</si>
  <si>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</si>
  <si>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</si>
  <si>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</si>
  <si>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</si>
  <si>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</si>
  <si>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</si>
  <si>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</si>
  <si>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</si>
  <si>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</si>
  <si>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</si>
  <si>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</si>
  <si>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</si>
  <si>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</si>
  <si>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</si>
  <si>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</si>
  <si>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</si>
  <si>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</si>
  <si>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</si>
  <si>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</si>
  <si>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</si>
  <si>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</si>
  <si>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</si>
  <si>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</si>
  <si>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</si>
  <si>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</si>
  <si>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</si>
  <si>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</si>
  <si>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</si>
  <si>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</si>
  <si>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</si>
  <si>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</si>
  <si>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</si>
  <si>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</si>
  <si>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</si>
  <si>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</si>
  <si>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</si>
  <si>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</si>
  <si>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</si>
  <si>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</si>
  <si>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</si>
  <si>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</si>
  <si>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</si>
  <si>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</si>
  <si>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</si>
  <si>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</si>
  <si>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</si>
  <si>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</si>
  <si>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</si>
  <si>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</si>
  <si>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</si>
  <si>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</si>
  <si>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</si>
  <si>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</si>
  <si>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</si>
  <si>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</si>
  <si>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</si>
  <si>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</si>
  <si>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</si>
  <si>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</si>
  <si>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</si>
  <si>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</si>
  <si>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</si>
  <si>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</si>
  <si>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</si>
  <si>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</si>
  <si>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</si>
  <si>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</si>
  <si>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</si>
  <si>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</si>
  <si>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</si>
  <si>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</si>
  <si>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</si>
  <si>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</si>
  <si>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</si>
  <si>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</si>
  <si>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</si>
  <si>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</si>
  <si>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</si>
  <si>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</si>
  <si>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</si>
  <si>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</si>
  <si>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</si>
  <si>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</si>
  <si>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</si>
  <si>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</si>
  <si>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</si>
  <si>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</si>
  <si>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</si>
  <si>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</si>
  <si>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</si>
  <si>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</si>
  <si>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</si>
  <si>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</si>
  <si>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</si>
  <si>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</si>
  <si>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</si>
  <si>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</si>
  <si>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</si>
  <si>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</si>
  <si>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</si>
  <si>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</si>
  <si>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</si>
  <si>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</si>
  <si>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</si>
  <si>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</si>
  <si>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</si>
  <si>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</si>
  <si>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</si>
  <si>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</si>
  <si>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</si>
  <si>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</si>
  <si>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</si>
  <si>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</si>
  <si>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</si>
  <si>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</si>
  <si>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</si>
  <si>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</si>
  <si>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</si>
  <si>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</si>
  <si>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</si>
  <si>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</si>
  <si>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</si>
  <si>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</si>
  <si>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</si>
  <si>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</si>
  <si>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</si>
  <si>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</si>
  <si>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</si>
  <si>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</si>
  <si>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</si>
  <si>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</si>
  <si>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</si>
  <si>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</si>
  <si>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</si>
  <si>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</si>
  <si>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</si>
  <si>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</si>
  <si>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</si>
  <si>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</si>
  <si>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</si>
  <si>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</si>
  <si>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</si>
  <si>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</si>
  <si>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</si>
  <si>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</si>
  <si>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</si>
  <si>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</si>
  <si>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</si>
  <si>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</si>
  <si>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</si>
  <si>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</si>
  <si>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</si>
  <si>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</si>
  <si>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</si>
  <si>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</si>
  <si>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</si>
  <si>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</si>
  <si>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</si>
  <si>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</si>
  <si>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</si>
  <si>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</si>
  <si>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</si>
  <si>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</si>
  <si>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</si>
  <si>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</si>
  <si>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</si>
  <si>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</si>
  <si>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</si>
  <si>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</si>
  <si>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</si>
  <si>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</si>
  <si>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</si>
  <si>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</si>
  <si>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</si>
  <si>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</si>
  <si>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</si>
  <si>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</si>
  <si>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</si>
  <si>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</si>
  <si>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</si>
  <si>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</si>
  <si>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</si>
  <si>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</si>
  <si>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</si>
  <si>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</si>
  <si>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</si>
  <si>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</si>
  <si>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</si>
  <si>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</si>
  <si>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</si>
  <si>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</si>
  <si>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</si>
  <si>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</si>
  <si>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</si>
  <si>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</si>
  <si>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</si>
  <si>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</si>
  <si>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</si>
  <si>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</si>
  <si>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</si>
  <si>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</si>
  <si>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</si>
  <si>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</si>
  <si>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</si>
  <si>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</si>
  <si>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</si>
  <si>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</si>
  <si>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</si>
  <si>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</si>
  <si>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</si>
  <si>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</si>
  <si>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</si>
  <si>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</si>
  <si>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</si>
  <si>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</si>
  <si>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</si>
  <si>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</si>
  <si>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</si>
  <si>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</si>
  <si>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</si>
  <si>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</si>
  <si>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</si>
  <si>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</si>
  <si>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</si>
  <si>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</si>
  <si>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</si>
  <si>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</si>
  <si>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</si>
  <si>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</si>
  <si>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</si>
  <si>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</si>
  <si>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</si>
  <si>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</si>
  <si>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</si>
  <si>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</si>
  <si>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</si>
  <si>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</si>
  <si>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</si>
  <si>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</si>
  <si>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</si>
  <si>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</si>
  <si>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</si>
  <si>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</si>
  <si>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</si>
  <si>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</si>
  <si>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</si>
  <si>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</si>
  <si>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</si>
  <si>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</si>
  <si>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</si>
  <si>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</si>
  <si>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</si>
  <si>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</si>
  <si>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</si>
  <si>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</si>
  <si>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</si>
  <si>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</si>
  <si>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</si>
  <si>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</si>
  <si>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</si>
  <si>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</si>
  <si>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</si>
  <si>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</si>
  <si>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</si>
  <si>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</si>
  <si>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</si>
  <si>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</si>
  <si>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</si>
  <si>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</si>
  <si>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</si>
  <si>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</si>
  <si>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</si>
  <si>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</si>
  <si>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</si>
  <si>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</si>
  <si>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</si>
  <si>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</si>
  <si>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</si>
  <si>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</si>
  <si>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</si>
  <si>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</si>
  <si>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</si>
  <si>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</si>
  <si>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</si>
  <si>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</si>
  <si>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</si>
  <si>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</si>
  <si>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</si>
  <si>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</si>
  <si>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</si>
  <si>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</si>
  <si>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</si>
  <si>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</si>
  <si>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</si>
  <si>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</si>
  <si>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</si>
  <si>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</si>
  <si>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</si>
  <si>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</si>
  <si>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</si>
  <si>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</si>
  <si>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</si>
  <si>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</si>
  <si>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</si>
  <si>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</si>
  <si>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</si>
  <si>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</si>
  <si>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</si>
  <si>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</si>
  <si>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</si>
  <si>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</si>
  <si>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</si>
  <si>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</si>
  <si>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</si>
  <si>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</si>
  <si>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</si>
  <si>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</si>
  <si>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</si>
  <si>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</si>
  <si>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</si>
  <si>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</si>
  <si>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</si>
  <si>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</si>
  <si>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</si>
  <si>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</si>
  <si>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</si>
  <si>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</si>
  <si>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</si>
  <si>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</si>
  <si>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</si>
  <si>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</si>
  <si>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</si>
  <si>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</si>
  <si>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</si>
  <si>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</si>
  <si>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</si>
  <si>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</si>
  <si>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</si>
  <si>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</si>
  <si>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</si>
  <si>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</si>
  <si>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</si>
  <si>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</si>
  <si>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</si>
  <si>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</si>
  <si>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</si>
  <si>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</si>
  <si>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</si>
  <si>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</si>
  <si>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</si>
  <si>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</si>
  <si>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</si>
  <si>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</si>
  <si>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</si>
  <si>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</si>
  <si>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</si>
  <si>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</si>
  <si>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</si>
  <si>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</si>
  <si>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</si>
  <si>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</si>
  <si>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</si>
  <si>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</si>
  <si>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</si>
  <si>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</si>
  <si>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</si>
  <si>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</si>
  <si>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</si>
  <si>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</si>
  <si>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</si>
  <si>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</si>
  <si>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</si>
  <si>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</si>
  <si>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</si>
  <si>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</si>
  <si>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</si>
  <si>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</si>
  <si>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</si>
  <si>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</si>
  <si>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</si>
  <si>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</si>
  <si>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</si>
  <si>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</si>
  <si>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</si>
  <si>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</si>
  <si>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</si>
  <si>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</si>
  <si>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</si>
  <si>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</si>
  <si>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</si>
  <si>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</si>
  <si>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</si>
  <si>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</si>
  <si>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</si>
  <si>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</si>
  <si>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</si>
  <si>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</si>
  <si>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</si>
  <si>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</si>
  <si>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</si>
  <si>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</si>
  <si>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</si>
  <si>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</si>
  <si>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</si>
  <si>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</si>
  <si>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</si>
  <si>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</si>
  <si>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</si>
  <si>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</si>
  <si>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</si>
  <si>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</si>
  <si>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</si>
  <si>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</si>
  <si>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</si>
  <si>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</si>
  <si>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</si>
  <si>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</si>
  <si>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</si>
  <si>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</si>
  <si>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</si>
  <si>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</si>
  <si>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</si>
  <si>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</si>
  <si>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</si>
  <si>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</si>
  <si>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</si>
  <si>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</si>
  <si>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</si>
  <si>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</si>
  <si>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</si>
  <si>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</si>
  <si>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</si>
  <si>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</si>
  <si>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</si>
  <si>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</si>
  <si>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</si>
  <si>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</si>
  <si>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</si>
  <si>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</si>
  <si>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</si>
  <si>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</si>
  <si>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</si>
  <si>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</si>
  <si>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</si>
  <si>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</si>
  <si>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</si>
  <si>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</si>
  <si>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</si>
  <si>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</si>
  <si>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</si>
  <si>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</si>
  <si>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</si>
  <si>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</si>
  <si>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</si>
  <si>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</si>
  <si>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</si>
  <si>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</si>
  <si>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</si>
  <si>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</si>
  <si>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</si>
  <si>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</si>
  <si>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</si>
  <si>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</si>
  <si>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</si>
  <si>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</si>
  <si>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</si>
  <si>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</si>
  <si>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</si>
  <si>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</si>
  <si>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</si>
  <si>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</si>
  <si>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</si>
  <si>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</si>
  <si>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</si>
  <si>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</si>
  <si>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</si>
  <si>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</si>
  <si>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</si>
  <si>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</si>
  <si>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</si>
  <si>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</si>
  <si>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</si>
  <si>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</si>
  <si>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</si>
  <si>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</si>
  <si>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</si>
  <si>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</si>
  <si>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</si>
  <si>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</si>
  <si>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</si>
  <si>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</si>
  <si>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</si>
  <si>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</si>
  <si>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</si>
  <si>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</si>
  <si>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</si>
  <si>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</si>
  <si>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</si>
  <si>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</si>
  <si>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</si>
  <si>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</si>
  <si>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</si>
  <si>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</si>
  <si>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</si>
  <si>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</si>
  <si>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</si>
  <si>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</si>
  <si>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</si>
  <si>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</si>
  <si>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</si>
  <si>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</si>
  <si>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</si>
  <si>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</si>
  <si>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</si>
  <si>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</si>
  <si>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</si>
  <si>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</si>
  <si>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</si>
  <si>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</si>
  <si>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</si>
  <si>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</si>
  <si>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</si>
  <si>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</si>
  <si>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</si>
  <si>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</si>
  <si>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</si>
  <si>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</si>
  <si>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</si>
  <si>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</si>
  <si>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</si>
  <si>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</si>
  <si>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</si>
  <si>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</si>
  <si>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</si>
  <si>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</si>
  <si>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</si>
  <si>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</si>
  <si>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</si>
  <si>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</si>
  <si>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</si>
  <si>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</si>
  <si>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</si>
  <si>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</si>
  <si>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</si>
  <si>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</si>
  <si>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</si>
  <si>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</si>
  <si>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</si>
  <si>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</si>
  <si>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</si>
  <si>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</si>
  <si>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</si>
  <si>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</si>
  <si>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</si>
  <si>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</si>
  <si>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</si>
  <si>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</si>
  <si>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</si>
  <si>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</si>
  <si>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</si>
  <si>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</si>
  <si>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</si>
  <si>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</si>
  <si>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</si>
  <si>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</si>
  <si>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</si>
  <si>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</si>
  <si>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</si>
  <si>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</si>
  <si>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</si>
  <si>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</si>
  <si>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</si>
  <si>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</si>
  <si>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</si>
  <si>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</si>
  <si>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</si>
  <si>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</si>
  <si>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</si>
  <si>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</si>
  <si>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</si>
  <si>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</si>
  <si>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</si>
  <si>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</si>
  <si>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</si>
  <si>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</si>
  <si>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</si>
  <si>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</si>
  <si>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</si>
  <si>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</si>
  <si>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</si>
  <si>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</si>
  <si>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</si>
  <si>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</si>
  <si>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</si>
  <si>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</si>
  <si>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</si>
  <si>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</si>
  <si>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</si>
  <si>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</si>
  <si>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</si>
  <si>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</si>
  <si>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</si>
  <si>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</si>
  <si>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</si>
  <si>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</si>
  <si>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</si>
  <si>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</si>
  <si>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</si>
  <si>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</si>
  <si>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</si>
  <si>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</si>
  <si>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</si>
  <si>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</si>
  <si>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</si>
  <si>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</si>
  <si>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</si>
  <si>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</si>
  <si>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</si>
  <si>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</si>
  <si>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</si>
  <si>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</si>
  <si>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</si>
  <si>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</si>
  <si>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</si>
  <si>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</si>
  <si>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</si>
  <si>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</si>
  <si>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</si>
  <si>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</si>
  <si>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</si>
  <si>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</si>
  <si>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</si>
  <si>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</si>
  <si>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</si>
  <si>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</si>
  <si>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</si>
  <si>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</si>
  <si>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</si>
  <si>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</si>
  <si>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</si>
  <si>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</si>
  <si>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</si>
  <si>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</si>
  <si>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</si>
  <si>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</si>
  <si>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</si>
  <si>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</si>
  <si>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</si>
  <si>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</si>
  <si>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</si>
  <si>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</si>
  <si>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</si>
  <si>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</si>
  <si>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</si>
  <si>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</si>
  <si>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</si>
  <si>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</si>
  <si>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</si>
  <si>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</si>
  <si>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</si>
  <si>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</si>
  <si>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</si>
  <si>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</si>
  <si>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</si>
  <si>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</si>
  <si>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</si>
  <si>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</si>
  <si>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</si>
  <si>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</si>
  <si>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</si>
  <si>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</si>
  <si>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</si>
  <si>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</si>
  <si>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</si>
  <si>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</si>
  <si>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</si>
  <si>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</si>
  <si>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</si>
  <si>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</si>
  <si>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</si>
  <si>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</si>
  <si>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</si>
  <si>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</si>
  <si>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</si>
  <si>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</si>
  <si>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</si>
  <si>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</si>
  <si>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</si>
  <si>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</si>
  <si>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</si>
  <si>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</si>
  <si>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</si>
  <si>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</si>
  <si>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</si>
  <si>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</si>
  <si>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</si>
  <si>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</si>
  <si>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</si>
  <si>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</si>
  <si>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</si>
  <si>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</si>
  <si>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</si>
  <si>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</si>
  <si>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</si>
  <si>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</si>
  <si>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</si>
  <si>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</si>
  <si>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</si>
  <si>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</si>
  <si>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</si>
  <si>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</si>
  <si>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</si>
  <si>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</si>
  <si>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</si>
  <si>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</si>
  <si>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</si>
  <si>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</si>
  <si>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</si>
  <si>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</si>
  <si>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</si>
  <si>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</si>
  <si>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</si>
  <si>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</si>
  <si>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</si>
  <si>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</si>
  <si>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</si>
  <si>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</si>
  <si>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</si>
  <si>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</si>
  <si>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</si>
  <si>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</si>
  <si>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</si>
  <si>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</si>
  <si>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</si>
  <si>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</si>
  <si>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</si>
  <si>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</si>
  <si>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</si>
  <si>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</si>
  <si>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</si>
  <si>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</si>
  <si>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</si>
  <si>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</si>
  <si>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</si>
  <si>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</si>
  <si>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</si>
  <si>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</si>
  <si>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</si>
  <si>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</si>
  <si>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</si>
  <si>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</si>
  <si>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</si>
  <si>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</si>
  <si>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</si>
  <si>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</si>
  <si>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</si>
  <si>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</si>
  <si>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</si>
  <si>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</si>
  <si>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</si>
  <si>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</si>
  <si>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</si>
  <si>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</si>
  <si>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</si>
  <si>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</si>
  <si>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</si>
  <si>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</si>
  <si>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</si>
  <si>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</si>
  <si>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</si>
  <si>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</si>
  <si>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</si>
  <si>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</si>
  <si>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</si>
  <si>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</si>
  <si>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</si>
  <si>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</si>
  <si>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</si>
  <si>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</si>
  <si>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</si>
  <si>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</si>
  <si>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</si>
  <si>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</si>
  <si>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</si>
  <si>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</si>
  <si>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</si>
  <si>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</si>
  <si>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</si>
  <si>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</si>
  <si>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</si>
  <si>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</si>
  <si>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</si>
  <si>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</si>
  <si>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</si>
  <si>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</si>
  <si>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</si>
  <si>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</si>
  <si>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</si>
  <si>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</si>
  <si>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</si>
  <si>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</si>
  <si>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</si>
  <si>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</si>
  <si>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</si>
  <si>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</si>
  <si>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</si>
  <si>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</si>
  <si>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</si>
  <si>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</si>
  <si>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</si>
  <si>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</si>
  <si>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</si>
  <si>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</si>
  <si>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</si>
  <si>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</si>
  <si>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</si>
  <si>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</si>
  <si>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</si>
  <si>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</si>
  <si>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</si>
  <si>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</si>
  <si>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</si>
  <si>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</si>
  <si>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</si>
  <si>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</si>
  <si>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</si>
  <si>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</si>
  <si>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</si>
  <si>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</si>
  <si>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</si>
  <si>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</si>
  <si>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</si>
  <si>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</si>
  <si>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</si>
  <si>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</si>
  <si>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</si>
  <si>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</si>
  <si>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</si>
  <si>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</si>
  <si>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</si>
  <si>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</si>
  <si>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</si>
  <si>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</si>
  <si>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</si>
  <si>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</si>
  <si>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</si>
  <si>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</si>
  <si>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</si>
  <si>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</si>
  <si>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</si>
  <si>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</si>
  <si>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</si>
  <si>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</si>
  <si>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</si>
  <si>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</si>
  <si>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</si>
  <si>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</si>
  <si>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</si>
  <si>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</si>
  <si>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</si>
  <si>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</si>
  <si>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</si>
  <si>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</si>
  <si>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</si>
  <si>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</si>
  <si>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</si>
  <si>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</si>
  <si>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</si>
  <si>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</si>
  <si>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</si>
  <si>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</si>
  <si>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</si>
  <si>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</si>
  <si>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</si>
  <si>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</si>
  <si>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</si>
  <si>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</si>
  <si>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</si>
  <si>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</si>
  <si>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</si>
  <si>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</si>
  <si>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</si>
  <si>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</si>
  <si>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</si>
  <si>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</si>
  <si>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</si>
  <si>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</si>
  <si>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</si>
  <si>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</si>
  <si>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</si>
  <si>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</si>
  <si>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</si>
  <si>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</si>
  <si>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</si>
  <si>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</si>
  <si>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</si>
  <si>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</si>
  <si>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</si>
  <si>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</si>
  <si>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</si>
  <si>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</si>
  <si>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</si>
  <si>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</si>
  <si>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</si>
  <si>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</si>
  <si>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</si>
  <si>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</si>
  <si>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</si>
  <si>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</si>
  <si>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</si>
  <si>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</si>
  <si>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</si>
  <si>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</si>
  <si>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</si>
  <si>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</si>
  <si>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</si>
  <si>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</si>
  <si>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</si>
  <si>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</si>
  <si>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</si>
  <si>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</si>
  <si>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</si>
  <si>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</si>
  <si>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</si>
  <si>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</si>
  <si>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</si>
  <si>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</si>
  <si>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</si>
  <si>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</si>
  <si>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</si>
  <si>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</si>
  <si>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</si>
  <si>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</si>
  <si>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</si>
  <si>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</si>
  <si>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</si>
  <si>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</si>
  <si>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</si>
  <si>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</si>
  <si>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</si>
  <si>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</si>
  <si>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</si>
  <si>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</si>
  <si>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</si>
  <si>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</si>
  <si>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</si>
  <si>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</si>
  <si>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</si>
  <si>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</si>
  <si>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</si>
  <si>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</si>
  <si>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</si>
  <si>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</si>
  <si>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</si>
  <si>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</si>
  <si>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</si>
  <si>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</si>
  <si>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</si>
  <si>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</si>
  <si>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</si>
  <si>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</si>
  <si>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</si>
  <si>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</si>
  <si>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</si>
  <si>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</si>
  <si>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</si>
  <si>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</si>
  <si>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</si>
  <si>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</si>
  <si>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</si>
  <si>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</si>
  <si>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</si>
  <si>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</si>
  <si>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</si>
  <si>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</si>
  <si>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</si>
  <si>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</si>
  <si>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</si>
  <si>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</si>
  <si>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</si>
  <si>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</si>
  <si>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</si>
  <si>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</si>
  <si>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</si>
  <si>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</si>
  <si>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</si>
  <si>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</si>
  <si>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</si>
  <si>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</si>
  <si>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</si>
  <si>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</si>
  <si>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</si>
  <si>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</si>
  <si>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</si>
  <si>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</si>
  <si>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</si>
  <si>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</si>
  <si>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</si>
  <si>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</si>
  <si>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</si>
  <si>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</si>
  <si>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</si>
  <si>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</si>
  <si>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</si>
  <si>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</si>
  <si>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</si>
  <si>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</si>
  <si>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</si>
  <si>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</si>
  <si>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</si>
  <si>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</si>
  <si>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</si>
  <si>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</si>
  <si>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</si>
  <si>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</si>
  <si>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</si>
  <si>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</si>
  <si>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</si>
  <si>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</si>
  <si>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</si>
  <si>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</si>
  <si>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</si>
  <si>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</si>
  <si>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</si>
  <si>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</si>
  <si>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</si>
  <si>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</si>
  <si>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</si>
  <si>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</si>
  <si>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</si>
  <si>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</si>
  <si>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</si>
  <si>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</si>
  <si>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</si>
  <si>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</si>
  <si>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</si>
  <si>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</si>
  <si>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</si>
  <si>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</si>
  <si>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</si>
  <si>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</si>
  <si>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</si>
  <si>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</si>
  <si>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</si>
  <si>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</si>
  <si>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</si>
  <si>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</si>
  <si>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</si>
  <si>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</si>
  <si>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</si>
  <si>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</si>
  <si>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</si>
  <si>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</si>
  <si>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</si>
  <si>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</si>
  <si>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</si>
  <si>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</si>
  <si>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</si>
  <si>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</si>
  <si>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</si>
  <si>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</si>
  <si>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</si>
  <si>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</si>
  <si>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</si>
  <si>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</si>
  <si>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</si>
  <si>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</si>
  <si>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</si>
  <si>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</si>
  <si>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</si>
  <si>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</si>
  <si>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</si>
  <si>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</si>
  <si>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</si>
  <si>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</si>
  <si>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</si>
  <si>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</si>
  <si>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</si>
  <si>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</si>
  <si>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</si>
  <si>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</si>
  <si>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</si>
  <si>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</si>
  <si>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</si>
  <si>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</si>
  <si>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</si>
  <si>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</si>
  <si>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</si>
  <si>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</si>
  <si>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</si>
  <si>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</si>
  <si>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</si>
  <si>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</si>
  <si>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</si>
  <si>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</si>
  <si>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</si>
  <si>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</si>
  <si>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</si>
  <si>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</si>
  <si>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</si>
  <si>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</si>
  <si>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</si>
  <si>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</si>
  <si>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</si>
  <si>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</si>
  <si>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</si>
  <si>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</si>
  <si>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</si>
  <si>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</si>
  <si>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</si>
  <si>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</si>
  <si>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</si>
  <si>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</si>
  <si>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</si>
  <si>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</si>
  <si>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</si>
  <si>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</si>
  <si>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</si>
  <si>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</si>
  <si>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</si>
  <si>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</si>
  <si>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</si>
  <si>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</si>
  <si>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</si>
  <si>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</si>
  <si>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</si>
  <si>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</si>
  <si>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</si>
  <si>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</si>
  <si>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</si>
  <si>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</si>
  <si>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</si>
  <si>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</si>
  <si>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</si>
  <si>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</si>
  <si>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</si>
  <si>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</si>
  <si>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</si>
  <si>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</si>
  <si>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</si>
  <si>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</si>
  <si>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</si>
  <si>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</si>
  <si>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</si>
  <si>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</si>
  <si>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</si>
  <si>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</si>
  <si>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</si>
  <si>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</si>
  <si>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</si>
  <si>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</si>
  <si>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</si>
  <si>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</si>
  <si>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</si>
  <si>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</si>
  <si>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</si>
  <si>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</si>
  <si>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</si>
  <si>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</si>
  <si>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</si>
  <si>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</si>
  <si>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</si>
  <si>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</si>
  <si>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</si>
  <si>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</si>
  <si>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</si>
  <si>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</si>
  <si>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</si>
  <si>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</si>
  <si>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</si>
  <si>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</si>
  <si>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</si>
  <si>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</si>
  <si>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</si>
  <si>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</si>
  <si>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</si>
  <si>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</si>
  <si>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</si>
  <si>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</si>
  <si>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</si>
  <si>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</si>
  <si>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</si>
  <si>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</si>
  <si>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</si>
  <si>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</si>
  <si>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</si>
  <si>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</si>
  <si>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</si>
  <si>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</si>
  <si>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</si>
  <si>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</si>
  <si>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</si>
  <si>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</si>
  <si>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</si>
  <si>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</si>
  <si>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</si>
  <si>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</si>
  <si>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</si>
  <si>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</si>
  <si>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</si>
  <si>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</si>
  <si>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</si>
  <si>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</si>
  <si>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</si>
  <si>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</si>
  <si>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</si>
  <si>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</si>
  <si>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</si>
  <si>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</si>
  <si>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</si>
  <si>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</si>
  <si>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</si>
  <si>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</si>
  <si>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</si>
  <si>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</si>
  <si>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</si>
  <si>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</si>
  <si>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</si>
  <si>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</si>
  <si>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</si>
  <si>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</si>
  <si>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</si>
  <si>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</si>
  <si>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</si>
  <si>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</si>
  <si>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</si>
  <si>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</si>
  <si>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</si>
  <si>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</si>
  <si>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</si>
  <si>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</si>
  <si>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</si>
  <si>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</si>
  <si>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</si>
  <si>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</si>
  <si>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</si>
  <si>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</si>
  <si>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</si>
  <si>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</si>
  <si>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</si>
  <si>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</si>
  <si>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</si>
  <si>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</si>
  <si>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</si>
  <si>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</si>
  <si>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</si>
  <si>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</si>
  <si>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</si>
  <si>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</si>
  <si>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</si>
  <si>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</si>
  <si>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</si>
  <si>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</si>
  <si>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</si>
  <si>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</si>
  <si>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</si>
  <si>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</si>
  <si>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</si>
  <si>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</si>
  <si>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</si>
  <si>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</si>
  <si>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</si>
  <si>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</si>
  <si>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</si>
  <si>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</si>
  <si>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</si>
  <si>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</si>
  <si>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</si>
  <si>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</si>
  <si>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</si>
  <si>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</si>
  <si>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</si>
  <si>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</si>
  <si>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</si>
  <si>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</si>
  <si>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</si>
  <si>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</si>
  <si>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</si>
  <si>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</si>
  <si>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</si>
  <si>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</si>
  <si>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</si>
  <si>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</si>
  <si>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</si>
  <si>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</si>
  <si>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</si>
  <si>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</si>
  <si>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</si>
  <si>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</si>
  <si>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</si>
  <si>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</si>
  <si>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</si>
  <si>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</si>
  <si>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</si>
  <si>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</si>
  <si>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</si>
  <si>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</si>
  <si>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</si>
  <si>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</si>
  <si>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</si>
  <si>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</si>
  <si>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</si>
  <si>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</si>
  <si>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</si>
  <si>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</si>
  <si>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</si>
  <si>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</si>
  <si>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</si>
  <si>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</si>
  <si>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</si>
  <si>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</si>
  <si>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</si>
  <si>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</si>
  <si>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</si>
  <si>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</si>
  <si>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</si>
  <si>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</si>
  <si>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</si>
  <si>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</si>
  <si>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</si>
  <si>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</si>
  <si>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</si>
  <si>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</si>
  <si>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</si>
  <si>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</si>
  <si>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</si>
  <si>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</si>
  <si>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</si>
  <si>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</si>
  <si>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</si>
  <si>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</si>
  <si>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</si>
  <si>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</si>
  <si>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</si>
  <si>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</si>
  <si>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</si>
  <si>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</si>
  <si>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</si>
  <si>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</si>
  <si>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</si>
  <si>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</si>
  <si>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</si>
  <si>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</si>
  <si>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</si>
  <si>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</si>
  <si>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</si>
  <si>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</si>
  <si>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</si>
  <si>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</si>
  <si>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</si>
  <si>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</si>
  <si>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</si>
  <si>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</si>
  <si>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</si>
  <si>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</si>
  <si>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</si>
  <si>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</si>
  <si>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</si>
  <si>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</si>
  <si>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</si>
  <si>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</si>
  <si>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</si>
  <si>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</si>
  <si>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</si>
  <si>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</si>
  <si>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</si>
  <si>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</si>
  <si>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</si>
  <si>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</si>
  <si>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</si>
  <si>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</si>
  <si>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</si>
  <si>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</si>
  <si>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</si>
  <si>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</si>
  <si>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</si>
  <si>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</si>
  <si>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</si>
  <si>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</si>
  <si>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</si>
  <si>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</si>
  <si>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</si>
  <si>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</si>
  <si>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</si>
  <si>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</si>
  <si>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</si>
  <si>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</si>
  <si>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</si>
  <si>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</si>
  <si>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</si>
  <si>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</si>
  <si>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</si>
  <si>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</si>
  <si>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</si>
  <si>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</si>
  <si>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</si>
  <si>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</si>
  <si>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</si>
  <si>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</si>
  <si>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</si>
  <si>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</si>
  <si>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</si>
  <si>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</si>
  <si>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</si>
  <si>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</si>
  <si>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</si>
  <si>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</si>
  <si>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</si>
  <si>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</si>
  <si>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</si>
  <si>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</si>
  <si>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</si>
  <si>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</si>
  <si>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</si>
  <si>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</si>
  <si>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</si>
  <si>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</si>
  <si>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</si>
  <si>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</si>
  <si>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</si>
  <si>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</si>
  <si>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</si>
  <si>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</si>
  <si>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</si>
  <si>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</si>
  <si>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</si>
  <si>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</si>
  <si>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</si>
  <si>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</si>
  <si>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</si>
  <si>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</si>
  <si>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</si>
  <si>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</si>
  <si>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</si>
  <si>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</si>
  <si>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</si>
  <si>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</si>
  <si>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</si>
  <si>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</si>
  <si>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</si>
  <si>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</si>
  <si>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</si>
  <si>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</si>
  <si>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</si>
  <si>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</si>
  <si>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</si>
  <si>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</si>
  <si>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</si>
  <si>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</si>
  <si>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</si>
  <si>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</si>
  <si>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</si>
  <si>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</si>
  <si>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</si>
  <si>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</si>
  <si>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</si>
  <si>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</si>
  <si>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</si>
  <si>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</si>
  <si>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</si>
  <si>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</si>
  <si>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</si>
  <si>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</si>
  <si>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</si>
  <si>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</si>
  <si>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</si>
  <si>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</si>
  <si>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</si>
  <si>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</si>
  <si>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</si>
  <si>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</si>
  <si>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</si>
  <si>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</si>
  <si>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</si>
  <si>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</si>
  <si>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</si>
  <si>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</si>
  <si>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</si>
  <si>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</si>
  <si>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</si>
  <si>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</si>
  <si>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</si>
  <si>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</si>
  <si>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</si>
  <si>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</si>
  <si>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</si>
  <si>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</si>
  <si>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</si>
  <si>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</si>
  <si>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</si>
  <si>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</si>
  <si>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</si>
  <si>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</si>
  <si>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</si>
  <si>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</si>
  <si>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</si>
  <si>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</si>
  <si>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</si>
  <si>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</si>
  <si>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</si>
  <si>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</si>
  <si>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</si>
  <si>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</si>
  <si>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</si>
  <si>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</si>
  <si>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</si>
  <si>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</si>
  <si>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</si>
  <si>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</si>
  <si>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</si>
  <si>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</si>
  <si>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</si>
  <si>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</si>
  <si>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</si>
  <si>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</si>
  <si>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</si>
  <si>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</si>
  <si>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</si>
  <si>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</si>
  <si>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</si>
  <si>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</si>
  <si>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</si>
  <si>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</si>
  <si>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</si>
  <si>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</si>
  <si>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</si>
  <si>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</si>
  <si>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</si>
  <si>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</si>
  <si>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</si>
  <si>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</si>
  <si>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</si>
  <si>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</si>
  <si>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</si>
  <si>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</si>
  <si>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</si>
  <si>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</si>
  <si>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</si>
  <si>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</si>
  <si>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</si>
  <si>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</si>
  <si>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</si>
  <si>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</si>
  <si>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</si>
  <si>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</si>
  <si>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</si>
  <si>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</si>
  <si>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</si>
  <si>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</si>
  <si>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</si>
  <si>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</si>
  <si>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</si>
  <si>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</si>
  <si>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</si>
  <si>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</si>
  <si>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</si>
  <si>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</si>
  <si>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</si>
  <si>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</si>
  <si>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</si>
  <si>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</si>
  <si>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</si>
  <si>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</si>
  <si>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</si>
  <si>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</si>
  <si>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</si>
  <si>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</si>
  <si>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</si>
  <si>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</si>
  <si>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</si>
  <si>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</si>
  <si>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</si>
  <si>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</si>
  <si>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</si>
  <si>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</si>
  <si>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</si>
  <si>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</si>
  <si>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</si>
  <si>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</si>
  <si>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</si>
  <si>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</si>
  <si>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</si>
  <si>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</si>
  <si>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</si>
  <si>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</si>
  <si>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</si>
  <si>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</si>
  <si>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</si>
  <si>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</si>
  <si>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</si>
  <si>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</si>
  <si>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</si>
  <si>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</si>
  <si>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</si>
  <si>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</si>
  <si>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</si>
  <si>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</si>
  <si>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</si>
  <si>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</si>
  <si>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</si>
  <si>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</si>
  <si>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</si>
  <si>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</si>
  <si>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</si>
  <si>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</si>
  <si>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</si>
  <si>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</si>
  <si>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</si>
  <si>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</si>
  <si>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</si>
  <si>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</si>
  <si>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</si>
  <si>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</si>
  <si>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</si>
  <si>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</si>
  <si>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</si>
  <si>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</si>
  <si>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</si>
  <si>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</si>
  <si>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</si>
  <si>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</si>
  <si>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</si>
  <si>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</si>
  <si>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</si>
  <si>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</si>
  <si>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</si>
  <si>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</si>
  <si>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</si>
  <si>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</si>
  <si>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</si>
  <si>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</si>
  <si>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</si>
  <si>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</si>
  <si>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</si>
  <si>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</si>
  <si>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</si>
  <si>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</si>
  <si>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</si>
  <si>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</si>
  <si>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</si>
  <si>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</si>
  <si>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</si>
  <si>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</si>
  <si>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</si>
  <si>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</si>
  <si>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</si>
  <si>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</si>
  <si>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</si>
  <si>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</si>
  <si>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</si>
  <si>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</si>
  <si>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</si>
  <si>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</si>
  <si>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</si>
  <si>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</si>
  <si>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</si>
  <si>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</si>
  <si>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</si>
  <si>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</si>
  <si>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</si>
  <si>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</si>
  <si>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</si>
  <si>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</si>
  <si>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</si>
  <si>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</si>
  <si>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</si>
  <si>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</si>
  <si>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</si>
  <si>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</si>
  <si>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</si>
  <si>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</si>
  <si>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</si>
  <si>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</si>
  <si>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</si>
  <si>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</si>
  <si>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</si>
  <si>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</si>
  <si>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</si>
  <si>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</si>
  <si>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</si>
  <si>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</si>
  <si>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</si>
  <si>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</si>
  <si>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</si>
  <si>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</si>
  <si>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</si>
  <si>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</si>
  <si>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</si>
  <si>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</si>
  <si>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</si>
  <si>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</si>
  <si>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</si>
  <si>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</si>
  <si>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</si>
  <si>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</si>
  <si>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</si>
  <si>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</si>
  <si>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</si>
  <si>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</si>
  <si>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</si>
  <si>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</si>
  <si>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</si>
  <si>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</si>
  <si>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</si>
  <si>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</si>
  <si>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</si>
  <si>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</si>
  <si>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</si>
  <si>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</si>
  <si>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</si>
  <si>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</si>
  <si>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</si>
  <si>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</si>
  <si>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</si>
  <si>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</si>
  <si>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</si>
  <si>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</si>
  <si>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</si>
  <si>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</si>
  <si>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</si>
  <si>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</si>
  <si>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</si>
  <si>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</si>
  <si>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</si>
  <si>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</si>
  <si>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</si>
  <si>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</si>
  <si>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</si>
  <si>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</si>
  <si>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</si>
  <si>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</si>
  <si>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</si>
  <si>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</si>
  <si>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</si>
  <si>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</si>
  <si>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</si>
  <si>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</si>
  <si>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</si>
  <si>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</si>
  <si>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</si>
  <si>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</si>
  <si>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</si>
  <si>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</si>
  <si>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</si>
  <si>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</si>
  <si>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</si>
  <si>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</si>
  <si>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</si>
  <si>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</si>
  <si>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</si>
  <si>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</si>
  <si>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</si>
  <si>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</si>
  <si>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</si>
  <si>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</si>
  <si>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</si>
  <si>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</si>
  <si>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</si>
  <si>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</si>
  <si>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</si>
  <si>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</si>
  <si>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</si>
  <si>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</si>
  <si>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</si>
  <si>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</si>
  <si>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</si>
  <si>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</si>
  <si>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</si>
  <si>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</si>
  <si>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</si>
  <si>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</si>
  <si>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</si>
  <si>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</si>
  <si>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</si>
  <si>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</si>
  <si>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</si>
  <si>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</si>
  <si>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</si>
  <si>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</si>
  <si>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</si>
  <si>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</si>
  <si>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</si>
  <si>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</si>
  <si>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</si>
  <si>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</si>
  <si>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</si>
  <si>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</si>
  <si>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</si>
  <si>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</si>
  <si>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</si>
  <si>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</si>
  <si>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</si>
  <si>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</si>
  <si>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</si>
  <si>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</si>
  <si>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</si>
  <si>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</si>
  <si>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</si>
  <si>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</si>
  <si>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</si>
  <si>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</si>
  <si>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</si>
  <si>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</si>
  <si>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</si>
  <si>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</si>
  <si>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</si>
  <si>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</si>
  <si>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</si>
  <si>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</si>
  <si>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</si>
  <si>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</si>
  <si>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</si>
  <si>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</si>
  <si>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</si>
  <si>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</si>
  <si>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</si>
  <si>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</si>
  <si>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</si>
  <si>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</si>
  <si>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</si>
  <si>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</si>
  <si>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</si>
  <si>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</si>
  <si>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</si>
  <si>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</si>
  <si>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</si>
  <si>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</si>
  <si>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</si>
  <si>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</si>
  <si>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</si>
  <si>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</si>
  <si>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</si>
  <si>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</si>
  <si>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</si>
  <si>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</si>
  <si>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</si>
  <si>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</si>
  <si>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</si>
  <si>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</si>
  <si>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</si>
  <si>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</si>
  <si>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</si>
  <si>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</si>
  <si>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</si>
  <si>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</si>
  <si>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</si>
  <si>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</si>
  <si>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</si>
  <si>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</si>
  <si>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</si>
  <si>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</si>
  <si>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</si>
  <si>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</si>
  <si>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</si>
  <si>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</si>
  <si>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</si>
  <si>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</si>
  <si>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</si>
  <si>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</si>
  <si>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</si>
  <si>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</si>
  <si>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</si>
  <si>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</si>
  <si>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</si>
  <si>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</si>
  <si>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</si>
  <si>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</si>
  <si>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</si>
  <si>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</si>
  <si>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</si>
  <si>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</si>
  <si>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</si>
  <si>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</si>
  <si>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</si>
  <si>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</si>
  <si>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</si>
  <si>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</si>
  <si>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</si>
  <si>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</si>
  <si>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</si>
  <si>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</si>
  <si>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</si>
  <si>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</si>
  <si>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</si>
  <si>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</si>
  <si>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</si>
  <si>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</si>
  <si>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</si>
  <si>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</si>
  <si>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</si>
  <si>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</si>
  <si>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</si>
  <si>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</si>
  <si>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</si>
  <si>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</si>
  <si>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</si>
  <si>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</si>
  <si>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</si>
  <si>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</si>
  <si>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</si>
  <si>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</si>
  <si>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</si>
  <si>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</si>
  <si>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</si>
  <si>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</si>
  <si>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</si>
  <si>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</si>
  <si>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</si>
  <si>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</si>
  <si>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</si>
  <si>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</si>
  <si>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</si>
  <si>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</si>
  <si>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</si>
  <si>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</si>
  <si>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</si>
  <si>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</si>
  <si>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</si>
  <si>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</si>
  <si>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</si>
  <si>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</si>
  <si>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</si>
  <si>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</si>
  <si>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</si>
  <si>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</si>
  <si>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</si>
  <si>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</si>
  <si>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</si>
  <si>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</si>
  <si>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</si>
  <si>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</si>
  <si>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</si>
  <si>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</si>
  <si>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</si>
  <si>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</si>
  <si>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</si>
  <si>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</si>
  <si>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</si>
  <si>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</si>
  <si>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</si>
  <si>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</si>
  <si>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</si>
  <si>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</si>
  <si>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</si>
  <si>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</si>
  <si>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</si>
  <si>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</si>
  <si>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</si>
  <si>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</si>
  <si>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</si>
  <si>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</si>
  <si>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</si>
  <si>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</si>
  <si>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</si>
  <si>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</si>
  <si>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</si>
  <si>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</si>
  <si>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</si>
  <si>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</si>
  <si>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</si>
  <si>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</si>
  <si>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</si>
  <si>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</si>
  <si>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</si>
  <si>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</si>
  <si>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</si>
  <si>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</si>
  <si>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</si>
  <si>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</si>
  <si>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</si>
  <si>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</si>
  <si>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</si>
  <si>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</si>
  <si>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</si>
  <si>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</si>
  <si>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</si>
  <si>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</si>
  <si>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</si>
  <si>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</si>
  <si>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</si>
  <si>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</si>
  <si>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</si>
  <si>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</si>
  <si>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</si>
  <si>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</si>
  <si>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</si>
  <si>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</si>
  <si>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</si>
  <si>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</si>
  <si>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</si>
  <si>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</si>
  <si>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</si>
  <si>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</si>
  <si>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</si>
  <si>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</si>
  <si>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</si>
  <si>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</si>
  <si>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</si>
  <si>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</si>
  <si>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</si>
  <si>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</si>
  <si>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</si>
  <si>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</si>
  <si>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</si>
  <si>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</si>
  <si>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</si>
  <si>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</si>
  <si>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</si>
  <si>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</si>
  <si>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</si>
  <si>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</si>
  <si>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</si>
  <si>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</si>
  <si>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</si>
  <si>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</si>
  <si>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</si>
  <si>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</si>
  <si>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</si>
  <si>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</si>
  <si>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</si>
  <si>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</si>
  <si>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</si>
  <si>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</si>
  <si>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</si>
  <si>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</si>
  <si>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</si>
  <si>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</si>
  <si>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</si>
  <si>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</si>
  <si>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</si>
  <si>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</si>
  <si>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</si>
  <si>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</si>
  <si>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</si>
  <si>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</si>
  <si>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</si>
  <si>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</si>
  <si>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</si>
  <si>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</si>
  <si>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</si>
  <si>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</si>
  <si>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</si>
  <si>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</si>
  <si>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</si>
  <si>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</si>
  <si>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</si>
  <si>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</si>
  <si>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</si>
  <si>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</si>
  <si>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</si>
  <si>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</si>
  <si>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</si>
  <si>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</si>
  <si>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</si>
  <si>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</si>
  <si>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</si>
  <si>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</si>
  <si>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</si>
  <si>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</si>
  <si>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</si>
  <si>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</si>
  <si>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</si>
  <si>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</si>
  <si>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</si>
  <si>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</si>
  <si>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</si>
  <si>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</si>
  <si>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</si>
  <si>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</si>
  <si>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</si>
  <si>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</si>
  <si>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</si>
  <si>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</si>
  <si>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</si>
  <si>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</si>
  <si>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</si>
  <si>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</si>
  <si>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</si>
  <si>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</si>
  <si>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</si>
  <si>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</si>
  <si>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</si>
  <si>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</si>
  <si>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</si>
  <si>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</si>
  <si>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</si>
  <si>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</si>
  <si>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</si>
  <si>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</si>
  <si>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</si>
  <si>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</si>
  <si>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</si>
  <si>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</si>
  <si>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</si>
  <si>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</si>
  <si>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</si>
  <si>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</si>
  <si>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</si>
  <si>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</si>
  <si>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</si>
  <si>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</si>
  <si>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</si>
  <si>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</si>
  <si>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</si>
  <si>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</si>
  <si>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</si>
  <si>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</si>
  <si>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</si>
  <si>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</si>
  <si>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</si>
  <si>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</si>
  <si>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</si>
  <si>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</si>
  <si>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</si>
  <si>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</si>
  <si>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</si>
  <si>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</si>
  <si>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</si>
  <si>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</si>
  <si>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</si>
  <si>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</si>
  <si>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</si>
  <si>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</si>
  <si>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</si>
  <si>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</si>
  <si>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</si>
  <si>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</si>
  <si>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</si>
  <si>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</si>
  <si>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</si>
  <si>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</si>
  <si>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</si>
  <si>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</si>
  <si>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</si>
  <si>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</si>
  <si>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</si>
  <si>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</si>
  <si>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</si>
  <si>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</si>
  <si>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</si>
  <si>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</si>
  <si>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</si>
  <si>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</si>
  <si>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</si>
  <si>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</si>
  <si>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</si>
  <si>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</si>
  <si>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</si>
  <si>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</si>
  <si>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</si>
  <si>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</si>
  <si>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</si>
  <si>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</si>
  <si>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</si>
  <si>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</si>
  <si>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</si>
  <si>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</si>
  <si>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</si>
  <si>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</si>
  <si>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</si>
  <si>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</si>
  <si>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</si>
  <si>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</si>
  <si>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</si>
  <si>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</si>
  <si>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</si>
  <si>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</si>
  <si>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</si>
  <si>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</si>
  <si>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</si>
  <si>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</si>
  <si>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</si>
  <si>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</si>
  <si>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</si>
  <si>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</si>
  <si>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</si>
  <si>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</si>
  <si>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</si>
  <si>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</si>
  <si>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</si>
  <si>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</si>
  <si>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</si>
  <si>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</si>
  <si>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</si>
  <si>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</si>
  <si>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</si>
  <si>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</si>
  <si>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</si>
  <si>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</si>
  <si>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</si>
  <si>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</si>
  <si>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</si>
  <si>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</si>
  <si>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</si>
  <si>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</si>
  <si>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</si>
  <si>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</si>
  <si>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</si>
  <si>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</si>
  <si>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</si>
  <si>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</si>
  <si>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</si>
  <si>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</si>
  <si>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</si>
  <si>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</si>
  <si>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</si>
  <si>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</si>
  <si>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</si>
  <si>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</si>
  <si>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</si>
  <si>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</si>
  <si>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</si>
  <si>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</si>
  <si>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</si>
  <si>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</si>
  <si>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</si>
  <si>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</si>
  <si>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</si>
  <si>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</si>
  <si>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</si>
  <si>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</si>
  <si>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</si>
  <si>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</si>
  <si>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</si>
  <si>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</si>
  <si>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</si>
  <si>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</si>
  <si>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</si>
  <si>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</si>
  <si>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</si>
  <si>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</si>
  <si>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</si>
  <si>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</si>
  <si>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</si>
  <si>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</si>
  <si>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</si>
  <si>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</si>
  <si>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</si>
  <si>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</si>
  <si>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</si>
  <si>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</si>
  <si>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</si>
  <si>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</si>
  <si>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</si>
  <si>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</si>
  <si>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</si>
  <si>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</si>
  <si>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</si>
  <si>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</si>
  <si>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</si>
  <si>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</si>
  <si>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</si>
  <si>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</si>
  <si>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</si>
  <si>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</si>
  <si>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</si>
  <si>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</si>
  <si>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</si>
  <si>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</si>
  <si>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</si>
  <si>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</si>
  <si>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</si>
  <si>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</si>
  <si>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</si>
  <si>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</si>
  <si>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</si>
  <si>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</si>
  <si>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</si>
  <si>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</si>
  <si>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</si>
  <si>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</si>
  <si>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</si>
  <si>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</si>
  <si>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</si>
  <si>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</si>
  <si>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</si>
  <si>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</si>
  <si>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</si>
  <si>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</si>
  <si>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</si>
  <si>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</si>
  <si>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</si>
  <si>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</si>
  <si>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</si>
  <si>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</si>
  <si>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</si>
  <si>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</si>
  <si>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</si>
  <si>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</si>
  <si>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</si>
  <si>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</si>
  <si>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</si>
  <si>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</si>
  <si>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</si>
  <si>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</si>
  <si>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</si>
  <si>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</si>
  <si>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</si>
  <si>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</si>
  <si>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</si>
  <si>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</si>
  <si>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</si>
  <si>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</si>
  <si>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</si>
  <si>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</si>
  <si>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</si>
  <si>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</si>
  <si>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</si>
  <si>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</si>
  <si>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</si>
  <si>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</si>
  <si>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</si>
  <si>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</si>
  <si>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</si>
  <si>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</si>
  <si>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</si>
  <si>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</si>
  <si>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</si>
  <si>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</si>
  <si>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</si>
  <si>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</si>
  <si>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</si>
  <si>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</si>
  <si>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</si>
  <si>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</si>
  <si>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</si>
  <si>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</si>
  <si>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</si>
  <si>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</si>
  <si>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</si>
  <si>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</si>
  <si>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</si>
  <si>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</si>
  <si>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</si>
  <si>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</si>
  <si>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</si>
  <si>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</si>
  <si>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</si>
  <si>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</si>
  <si>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</si>
  <si>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</si>
  <si>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</si>
  <si>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</si>
  <si>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</si>
  <si>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</si>
  <si>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</si>
  <si>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</si>
  <si>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</si>
  <si>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</si>
  <si>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</si>
  <si>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</si>
  <si>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</si>
  <si>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</si>
  <si>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</si>
  <si>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</si>
  <si>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</si>
  <si>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</si>
  <si>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</si>
  <si>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</si>
  <si>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</si>
  <si>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</si>
  <si>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</si>
  <si>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</si>
  <si>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</si>
  <si>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</si>
  <si>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</si>
  <si>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</si>
  <si>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</si>
  <si>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</si>
  <si>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</si>
  <si>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</si>
  <si>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</si>
  <si>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</si>
  <si>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</si>
  <si>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</si>
  <si>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</si>
  <si>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</si>
  <si>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</si>
  <si>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</si>
  <si>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</si>
  <si>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</si>
  <si>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</si>
  <si>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</si>
  <si>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</si>
  <si>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</si>
  <si>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</si>
  <si>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</si>
  <si>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</si>
  <si>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</si>
  <si>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</si>
  <si>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</si>
  <si>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</si>
  <si>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</si>
  <si>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</si>
  <si>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</si>
  <si>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</si>
  <si>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</si>
  <si>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</si>
  <si>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</si>
  <si>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</si>
  <si>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</si>
  <si>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</si>
  <si>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</si>
  <si>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</si>
  <si>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</si>
  <si>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</si>
  <si>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</si>
  <si>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</si>
  <si>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</si>
  <si>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</si>
  <si>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</si>
  <si>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</si>
  <si>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</si>
  <si>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</si>
  <si>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</si>
  <si>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</si>
  <si>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</si>
  <si>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</si>
  <si>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</si>
  <si>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</si>
  <si>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</si>
  <si>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</si>
  <si>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</si>
  <si>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</si>
  <si>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</si>
  <si>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</si>
  <si>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</si>
  <si>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</si>
  <si>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</si>
  <si>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</si>
  <si>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</si>
  <si>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</si>
  <si>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</si>
  <si>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</si>
  <si>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</si>
  <si>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</si>
  <si>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</si>
  <si>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</si>
  <si>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</si>
  <si>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</si>
  <si>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</si>
  <si>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</si>
  <si>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</si>
  <si>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</si>
  <si>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</si>
  <si>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</si>
  <si>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</si>
  <si>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</si>
  <si>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</si>
  <si>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</si>
  <si>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</si>
  <si>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</si>
  <si>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</si>
  <si>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</si>
  <si>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</si>
  <si>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</si>
  <si>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</si>
  <si>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</si>
  <si>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</si>
  <si>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</si>
  <si>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</si>
  <si>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</si>
  <si>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</si>
  <si>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</si>
  <si>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</si>
  <si>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</si>
  <si>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</si>
  <si>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</si>
  <si>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</si>
  <si>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</si>
  <si>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</si>
  <si>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</si>
  <si>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</si>
  <si>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</si>
  <si>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</si>
  <si>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</si>
  <si>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</si>
  <si>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</si>
  <si>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</si>
  <si>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</si>
  <si>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</si>
  <si>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</si>
  <si>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</si>
  <si>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</si>
  <si>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</si>
  <si>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</si>
  <si>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</si>
  <si>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</si>
  <si>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</si>
  <si>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</si>
  <si>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</si>
  <si>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</si>
  <si>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</si>
  <si>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</si>
  <si>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</si>
  <si>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</si>
  <si>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</si>
  <si>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</si>
  <si>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</si>
  <si>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</si>
  <si>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</si>
  <si>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</si>
  <si>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</si>
  <si>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</si>
  <si>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</si>
  <si>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</si>
  <si>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</si>
  <si>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</si>
  <si>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</si>
  <si>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</si>
  <si>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</si>
  <si>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</si>
  <si>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</si>
  <si>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</si>
  <si>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</si>
  <si>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</si>
  <si>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</si>
  <si>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</si>
  <si>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</si>
  <si>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</si>
  <si>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</si>
  <si>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</si>
  <si>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</si>
  <si>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</si>
  <si>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</si>
  <si>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</si>
  <si>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</si>
  <si>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</si>
  <si>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</si>
  <si>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</si>
  <si>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</si>
  <si>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</si>
  <si>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</si>
  <si>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</si>
  <si>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</si>
  <si>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</si>
  <si>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</si>
  <si>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</si>
  <si>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</si>
  <si>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</si>
  <si>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</si>
  <si>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</si>
  <si>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</si>
  <si>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</si>
  <si>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</si>
  <si>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</si>
  <si>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</si>
  <si>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</si>
  <si>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</si>
  <si>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</si>
  <si>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</si>
  <si>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</si>
  <si>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</si>
  <si>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</si>
  <si>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</si>
  <si>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</si>
  <si>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</si>
  <si>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</si>
  <si>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</si>
  <si>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</si>
  <si>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</si>
  <si>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</si>
  <si>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</si>
  <si>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</si>
  <si>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</si>
  <si>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</si>
  <si>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</si>
  <si>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</si>
  <si>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</si>
  <si>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</si>
  <si>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</si>
  <si>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</si>
  <si>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</si>
  <si>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</si>
  <si>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</si>
  <si>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</si>
  <si>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</si>
  <si>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</si>
  <si>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</si>
  <si>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</si>
  <si>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</si>
  <si>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</si>
  <si>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</si>
  <si>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</si>
  <si>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</si>
  <si>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</si>
  <si>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</si>
  <si>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</si>
  <si>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</si>
  <si>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</si>
  <si>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</si>
  <si>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</si>
  <si>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</si>
  <si>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</si>
  <si>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</si>
  <si>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</si>
  <si>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</si>
  <si>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</si>
  <si>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</si>
  <si>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</si>
  <si>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</si>
  <si>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</si>
  <si>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</si>
  <si>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</si>
  <si>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</si>
  <si>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</si>
  <si>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</si>
  <si>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</si>
  <si>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</si>
  <si>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</si>
  <si>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</si>
  <si>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</si>
  <si>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</si>
  <si>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</si>
  <si>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</si>
  <si>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</si>
  <si>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</si>
  <si>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</si>
  <si>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</si>
  <si>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</si>
  <si>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</si>
  <si>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</si>
  <si>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</si>
  <si>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</si>
  <si>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</si>
  <si>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</si>
  <si>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</si>
  <si>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</si>
  <si>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</si>
  <si>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</si>
  <si>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</si>
  <si>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</si>
  <si>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</si>
  <si>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</si>
  <si>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</si>
  <si>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</si>
  <si>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</si>
  <si>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</si>
  <si>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</si>
  <si>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</si>
  <si>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</si>
  <si>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</si>
  <si>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</si>
  <si>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</si>
  <si>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</si>
  <si>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</si>
  <si>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</si>
  <si>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</si>
  <si>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</si>
  <si>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</si>
  <si>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</si>
  <si>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</si>
  <si>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</si>
  <si>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</si>
  <si>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</si>
  <si>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</si>
  <si>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</si>
  <si>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</si>
  <si>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</si>
  <si>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</si>
  <si>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</si>
  <si>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</si>
  <si>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</si>
  <si>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</si>
  <si>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</si>
  <si>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</si>
  <si>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</si>
  <si>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</si>
  <si>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</si>
  <si>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</si>
  <si>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</si>
  <si>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</si>
  <si>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</si>
  <si>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</si>
  <si>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</si>
  <si>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</si>
  <si>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</si>
  <si>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</si>
  <si>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</si>
  <si>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</si>
  <si>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</si>
  <si>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</si>
  <si>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</si>
  <si>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</si>
  <si>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</si>
  <si>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</si>
  <si>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</si>
  <si>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</si>
  <si>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</si>
  <si>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</si>
  <si>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</si>
  <si>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</si>
  <si>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</si>
  <si>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</si>
  <si>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</si>
  <si>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</si>
  <si>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</si>
  <si>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</si>
  <si>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</si>
  <si>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</si>
  <si>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</si>
  <si>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</si>
  <si>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</si>
  <si>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</si>
  <si>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</si>
  <si>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</si>
  <si>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</si>
  <si>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</si>
  <si>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</si>
  <si>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</si>
  <si>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</si>
  <si>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</si>
  <si>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</si>
  <si>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</si>
  <si>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</si>
  <si>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</si>
  <si>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</si>
  <si>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</si>
  <si>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</si>
  <si>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</si>
  <si>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</si>
  <si>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</si>
  <si>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</si>
  <si>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</si>
  <si>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</si>
  <si>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</si>
  <si>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</si>
  <si>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</si>
  <si>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</si>
  <si>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</si>
  <si>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</si>
  <si>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</si>
  <si>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</si>
  <si>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</si>
  <si>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</si>
  <si>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</si>
  <si>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</si>
  <si>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</si>
  <si>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</si>
  <si>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</si>
  <si>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</si>
  <si>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</si>
  <si>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</si>
  <si>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</si>
  <si>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</si>
  <si>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</si>
  <si>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</si>
  <si>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</si>
  <si>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</si>
  <si>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</si>
  <si>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</si>
  <si>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</si>
  <si>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</si>
  <si>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</si>
  <si>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</si>
  <si>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</si>
  <si>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</si>
  <si>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</si>
  <si>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</si>
  <si>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</si>
  <si>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</si>
  <si>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</si>
  <si>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</si>
  <si>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</si>
  <si>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</si>
  <si>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</si>
  <si>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</si>
  <si>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</si>
  <si>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</si>
  <si>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</si>
  <si>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</si>
  <si>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</si>
  <si>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</si>
  <si>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</si>
  <si>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</si>
  <si>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</si>
  <si>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</si>
  <si>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</si>
  <si>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</si>
  <si>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</si>
  <si>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</si>
  <si>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</si>
  <si>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</si>
  <si>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</si>
  <si>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</si>
  <si>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</si>
  <si>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</si>
  <si>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</si>
  <si>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</si>
  <si>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</si>
  <si>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</si>
  <si>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</si>
  <si>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</si>
  <si>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</si>
  <si>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</si>
  <si>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</si>
  <si>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</si>
  <si>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</si>
  <si>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</si>
  <si>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</si>
  <si>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</si>
  <si>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</si>
  <si>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</si>
  <si>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</si>
  <si>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</si>
  <si>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</si>
  <si>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</si>
  <si>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</si>
  <si>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</si>
  <si>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</si>
  <si>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</si>
  <si>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</si>
  <si>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</si>
  <si>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</si>
  <si>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</si>
  <si>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</si>
  <si>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</si>
  <si>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</si>
  <si>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</si>
  <si>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</si>
  <si>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</si>
  <si>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</si>
  <si>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</si>
  <si>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</si>
  <si>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</si>
  <si>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</si>
  <si>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</si>
  <si>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</si>
  <si>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</si>
  <si>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</si>
  <si>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</si>
  <si>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</si>
  <si>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</si>
  <si>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</si>
  <si>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</si>
  <si>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</si>
  <si>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</si>
  <si>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</si>
  <si>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</si>
  <si>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</si>
  <si>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</si>
  <si>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</si>
  <si>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</si>
  <si>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</si>
  <si>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</si>
  <si>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</si>
  <si>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</si>
  <si>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</si>
  <si>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</si>
  <si>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</si>
  <si>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</si>
  <si>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</si>
  <si>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</si>
  <si>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</si>
  <si>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</si>
  <si>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</si>
  <si>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</si>
  <si>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</si>
  <si>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</si>
  <si>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</si>
  <si>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</si>
  <si>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</si>
  <si>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</si>
  <si>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</si>
  <si>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</si>
  <si>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</si>
  <si>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</si>
  <si>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</si>
  <si>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</si>
  <si>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</si>
  <si>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</si>
  <si>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</si>
  <si>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</si>
  <si>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</si>
  <si>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</si>
  <si>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</si>
  <si>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</si>
  <si>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</si>
  <si>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</si>
  <si>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</si>
  <si>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</si>
  <si>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</si>
  <si>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</si>
  <si>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</si>
  <si>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</si>
  <si>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</si>
  <si>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</si>
  <si>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</si>
  <si>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</si>
  <si>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</si>
  <si>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</si>
  <si>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</si>
  <si>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</si>
  <si>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</si>
  <si>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</si>
  <si>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</si>
  <si>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</si>
  <si>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</si>
  <si>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</si>
  <si>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</si>
  <si>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</si>
  <si>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</si>
  <si>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</si>
  <si>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</si>
  <si>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</si>
  <si>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</si>
  <si>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</si>
  <si>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</si>
  <si>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</si>
  <si>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</si>
  <si>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</si>
  <si>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</si>
  <si>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</si>
  <si>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</si>
  <si>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</si>
  <si>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</si>
  <si>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</si>
  <si>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</si>
  <si>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</si>
  <si>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</si>
  <si>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</si>
  <si>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</si>
  <si>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</si>
  <si>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</si>
  <si>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</si>
  <si>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</si>
  <si>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</si>
  <si>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</si>
  <si>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</si>
  <si>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</si>
  <si>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</si>
  <si>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</si>
  <si>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</si>
  <si>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</si>
  <si>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</si>
  <si>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</si>
  <si>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</si>
  <si>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</si>
  <si>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</si>
  <si>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</si>
  <si>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</si>
  <si>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</si>
  <si>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</si>
  <si>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</si>
  <si>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</si>
  <si>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</si>
  <si>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</si>
  <si>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</si>
  <si>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</si>
  <si>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</si>
  <si>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</si>
  <si>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</si>
  <si>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</si>
  <si>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</si>
  <si>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</si>
  <si>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</si>
  <si>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</si>
  <si>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</si>
  <si>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</si>
  <si>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</si>
  <si>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</si>
  <si>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</si>
  <si>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</si>
  <si>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</si>
  <si>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</si>
  <si>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</si>
  <si>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</si>
  <si>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</si>
  <si>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</si>
  <si>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</si>
  <si>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</si>
  <si>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</si>
  <si>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</si>
  <si>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</si>
  <si>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</si>
  <si>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</si>
  <si>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</si>
  <si>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</si>
  <si>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</si>
  <si>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</si>
  <si>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</si>
  <si>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</si>
  <si>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</si>
  <si>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</si>
  <si>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</si>
  <si>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</si>
  <si>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</si>
  <si>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</si>
  <si>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</si>
  <si>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</si>
  <si>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</si>
  <si>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</si>
  <si>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</si>
  <si>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</si>
  <si>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</si>
  <si>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</si>
  <si>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</si>
  <si>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</si>
  <si>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</si>
  <si>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</si>
  <si>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</si>
  <si>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</si>
  <si>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</si>
  <si>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</si>
  <si>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</si>
  <si>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</si>
  <si>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</si>
  <si>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</si>
  <si>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</si>
  <si>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</si>
  <si>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</si>
  <si>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</si>
  <si>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</si>
  <si>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</si>
  <si>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</si>
  <si>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</si>
  <si>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</si>
  <si>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</si>
  <si>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</si>
  <si>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</si>
  <si>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</si>
  <si>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</si>
  <si>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</si>
  <si>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</si>
  <si>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</si>
  <si>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</si>
  <si>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</si>
  <si>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</si>
  <si>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</si>
  <si>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</si>
  <si>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</si>
  <si>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</si>
  <si>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</si>
  <si>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</si>
  <si>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</si>
  <si>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</si>
  <si>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</si>
  <si>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</si>
  <si>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</si>
  <si>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</si>
  <si>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</si>
  <si>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</si>
  <si>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</si>
  <si>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</si>
  <si>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</si>
  <si>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</si>
  <si>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</si>
  <si>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</si>
  <si>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</si>
  <si>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</si>
  <si>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</si>
  <si>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</si>
  <si>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</si>
  <si>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</si>
  <si>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</si>
  <si>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</si>
  <si>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</si>
  <si>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</si>
  <si>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</si>
  <si>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</si>
  <si>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</si>
  <si>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</si>
  <si>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</si>
  <si>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</si>
  <si>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</si>
  <si>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</si>
  <si>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</si>
  <si>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</si>
  <si>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</si>
  <si>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</si>
  <si>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</si>
  <si>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</si>
  <si>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</si>
  <si>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</si>
  <si>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</si>
  <si>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</si>
  <si>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</si>
  <si>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</si>
  <si>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</si>
  <si>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</si>
  <si>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</si>
  <si>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</si>
  <si>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</si>
  <si>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</si>
  <si>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</si>
  <si>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</si>
  <si>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</si>
  <si>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</si>
  <si>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</si>
  <si>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</si>
  <si>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</si>
  <si>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</si>
  <si>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</si>
  <si>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</si>
  <si>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</si>
  <si>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</si>
  <si>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</si>
  <si>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</si>
  <si>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</si>
  <si>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</si>
  <si>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</si>
  <si>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</si>
  <si>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</si>
  <si>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</si>
  <si>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</si>
  <si>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</si>
  <si>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</si>
  <si>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</si>
  <si>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</si>
  <si>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</si>
  <si>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</si>
  <si>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</si>
  <si>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</si>
  <si>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</si>
  <si>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</si>
  <si>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</si>
  <si>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</si>
  <si>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</si>
  <si>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</si>
  <si>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</si>
  <si>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</si>
  <si>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</si>
  <si>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</si>
  <si>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</si>
  <si>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</si>
  <si>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</si>
  <si>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</si>
  <si>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</si>
  <si>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</si>
  <si>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</si>
  <si>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</si>
  <si>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</si>
  <si>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</si>
  <si>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</si>
  <si>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</si>
  <si>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</si>
  <si>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</si>
  <si>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</si>
  <si>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</si>
  <si>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</si>
  <si>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</si>
  <si>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</si>
  <si>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</si>
  <si>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</si>
  <si>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</si>
  <si>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</si>
  <si>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</si>
  <si>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</si>
  <si>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</si>
  <si>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</si>
  <si>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</si>
  <si>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</si>
  <si>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</si>
  <si>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</si>
  <si>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</si>
  <si>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</si>
  <si>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</si>
  <si>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</si>
  <si>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</si>
  <si>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</si>
  <si>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</si>
  <si>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</si>
  <si>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</si>
  <si>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</si>
  <si>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</si>
  <si>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</si>
  <si>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</si>
  <si>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</si>
  <si>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</si>
  <si>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</si>
  <si>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</si>
  <si>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</si>
  <si>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</si>
  <si>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</si>
  <si>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</si>
  <si>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</si>
  <si>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</si>
  <si>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</si>
  <si>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</si>
  <si>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</si>
  <si>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</si>
  <si>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</si>
  <si>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</si>
  <si>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</si>
  <si>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</si>
  <si>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</si>
  <si>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</si>
  <si>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</si>
  <si>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</si>
  <si>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</si>
  <si>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</si>
  <si>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</si>
  <si>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</si>
  <si>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</si>
  <si>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</si>
  <si>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</si>
  <si>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</si>
  <si>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</si>
  <si>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</si>
  <si>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</si>
  <si>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</si>
  <si>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</si>
  <si>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</si>
  <si>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</si>
  <si>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</si>
  <si>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</si>
  <si>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</si>
  <si>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</si>
  <si>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</si>
  <si>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</si>
  <si>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</si>
  <si>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</si>
  <si>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</si>
  <si>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</si>
  <si>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</si>
  <si>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</si>
  <si>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</si>
  <si>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</si>
  <si>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</si>
  <si>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</si>
  <si>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</si>
  <si>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</si>
  <si>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</si>
  <si>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</si>
  <si>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</si>
  <si>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</si>
  <si>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</si>
  <si>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</si>
  <si>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</si>
  <si>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</si>
  <si>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</si>
  <si>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</si>
  <si>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</si>
  <si>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</si>
  <si>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</si>
  <si>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</si>
  <si>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</si>
  <si>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</si>
  <si>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</si>
  <si>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</si>
  <si>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</si>
  <si>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</si>
  <si>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</si>
  <si>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</si>
  <si>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</si>
  <si>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</si>
  <si>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</si>
  <si>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</si>
  <si>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</si>
  <si>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</si>
  <si>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</si>
  <si>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</si>
  <si>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</si>
  <si>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</si>
  <si>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</si>
  <si>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</si>
  <si>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</si>
  <si>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</si>
  <si>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</si>
  <si>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</si>
  <si>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</si>
  <si>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</si>
  <si>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</si>
  <si>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</si>
  <si>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</si>
  <si>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</si>
  <si>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</si>
  <si>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</si>
  <si>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</si>
  <si>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</si>
  <si>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</si>
  <si>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</si>
  <si>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</si>
  <si>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</si>
  <si>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</si>
  <si>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</si>
  <si>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</si>
  <si>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</si>
  <si>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</si>
  <si>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</si>
  <si>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</si>
  <si>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</si>
  <si>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</si>
  <si>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</si>
  <si>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</si>
  <si>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</si>
  <si>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</si>
  <si>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</si>
  <si>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</si>
  <si>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</si>
  <si>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</si>
  <si>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</si>
  <si>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</si>
  <si>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</si>
  <si>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</si>
  <si>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</si>
  <si>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</si>
  <si>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</si>
  <si>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</si>
  <si>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</si>
  <si>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</si>
  <si>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</si>
  <si>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</si>
  <si>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</si>
  <si>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</si>
  <si>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</si>
  <si>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</si>
  <si>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</si>
  <si>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</si>
  <si>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</si>
  <si>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</si>
  <si>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</si>
  <si>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</si>
  <si>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</si>
  <si>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</si>
  <si>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</si>
  <si>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</si>
  <si>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</si>
  <si>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</si>
  <si>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</si>
  <si>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</si>
  <si>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</si>
  <si>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</si>
  <si>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</si>
  <si>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</si>
  <si>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</si>
  <si>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</si>
  <si>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</si>
  <si>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</si>
  <si>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</si>
  <si>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</si>
  <si>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</si>
  <si>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</si>
  <si>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</si>
  <si>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</si>
  <si>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</si>
  <si>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</si>
  <si>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</si>
  <si>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</si>
  <si>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</si>
  <si>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</si>
  <si>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</si>
  <si>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</si>
  <si>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</si>
  <si>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</si>
  <si>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</si>
  <si>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</si>
  <si>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</si>
  <si>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</si>
  <si>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</si>
  <si>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</si>
  <si>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</si>
  <si>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</si>
  <si>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</si>
  <si>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</si>
  <si>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</si>
  <si>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</si>
  <si>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</si>
  <si>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</si>
  <si>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</si>
  <si>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</si>
  <si>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</si>
  <si>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</si>
  <si>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</si>
  <si>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</si>
  <si>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</si>
  <si>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</si>
  <si>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</si>
  <si>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</si>
  <si>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</si>
  <si>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</si>
  <si>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</si>
  <si>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</si>
  <si>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</si>
  <si>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</si>
  <si>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</si>
  <si>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</si>
  <si>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</si>
  <si>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</si>
  <si>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</si>
  <si>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</si>
  <si>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</si>
  <si>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</si>
  <si>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</si>
  <si>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</si>
  <si>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</si>
  <si>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</si>
  <si>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</si>
  <si>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</si>
  <si>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</si>
  <si>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</si>
  <si>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</si>
  <si>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</si>
  <si>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</si>
  <si>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</si>
  <si>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</si>
  <si>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</si>
  <si>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</si>
  <si>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</si>
  <si>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</si>
  <si>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</si>
  <si>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</si>
  <si>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</si>
  <si>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</si>
  <si>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</si>
  <si>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</si>
  <si>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</si>
  <si>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</si>
  <si>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</si>
  <si>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</si>
  <si>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</si>
  <si>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</si>
  <si>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</si>
  <si>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</si>
  <si>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</si>
  <si>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</si>
  <si>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</si>
  <si>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</si>
  <si>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</si>
  <si>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</si>
  <si>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</si>
  <si>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</si>
  <si>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</si>
  <si>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</si>
  <si>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</si>
  <si>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</si>
  <si>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</si>
  <si>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</si>
  <si>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</si>
  <si>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</si>
  <si>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</si>
  <si>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</si>
  <si>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</si>
  <si>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</si>
  <si>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</si>
  <si>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</si>
  <si>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</si>
  <si>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</si>
  <si>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</si>
  <si>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</si>
  <si>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</si>
  <si>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</si>
  <si>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</si>
  <si>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</si>
  <si>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</si>
  <si>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</si>
  <si>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</si>
  <si>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</si>
  <si>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</si>
  <si>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</si>
  <si>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</si>
  <si>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</si>
  <si>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</si>
  <si>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</si>
  <si>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</si>
  <si>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</si>
  <si>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</si>
  <si>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</si>
  <si>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</si>
  <si>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</si>
  <si>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</si>
  <si>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</si>
  <si>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</si>
  <si>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</si>
  <si>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</si>
  <si>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</si>
  <si>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</si>
  <si>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</si>
  <si>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</si>
  <si>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</si>
  <si>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</si>
  <si>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</si>
  <si>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</si>
  <si>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</si>
  <si>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</si>
  <si>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</si>
  <si>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</si>
  <si>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</si>
  <si>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</si>
  <si>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</si>
  <si>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</si>
  <si>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</si>
  <si>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</si>
  <si>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</si>
  <si>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</si>
  <si>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</si>
  <si>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</si>
  <si>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</si>
  <si>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</si>
  <si>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</si>
  <si>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</si>
  <si>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</si>
  <si>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</si>
  <si>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</si>
  <si>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</si>
  <si>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</si>
  <si>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</si>
  <si>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</si>
  <si>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</si>
  <si>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</si>
  <si>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</si>
  <si>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</si>
  <si>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</si>
  <si>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</si>
  <si>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</si>
  <si>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</si>
  <si>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</si>
  <si>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</si>
  <si>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</si>
  <si>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</si>
  <si>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</si>
  <si>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</si>
  <si>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</si>
  <si>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</si>
  <si>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</si>
  <si>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</si>
  <si>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</si>
  <si>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</si>
  <si>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</si>
  <si>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</si>
  <si>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</si>
  <si>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</si>
  <si>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</si>
  <si>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</si>
  <si>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</si>
  <si>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</si>
  <si>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</si>
  <si>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</si>
  <si>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</si>
  <si>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</si>
  <si>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</si>
  <si>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</si>
  <si>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</si>
  <si>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</si>
  <si>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</si>
  <si>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</si>
  <si>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</si>
  <si>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</si>
  <si>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</si>
  <si>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</si>
  <si>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</si>
  <si>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</si>
  <si>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</si>
  <si>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</si>
  <si>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</si>
  <si>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</si>
  <si>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</si>
  <si>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</si>
  <si>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</si>
  <si>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</si>
  <si>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</si>
  <si>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</si>
  <si>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</si>
  <si>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</si>
  <si>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</si>
  <si>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</si>
  <si>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</si>
  <si>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</si>
  <si>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</si>
  <si>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</si>
  <si>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</si>
  <si>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</si>
  <si>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</si>
  <si>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</si>
  <si>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</si>
  <si>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</si>
  <si>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</si>
  <si>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</si>
  <si>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</si>
  <si>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</si>
  <si>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</si>
  <si>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</si>
  <si>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</si>
  <si>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</si>
  <si>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</si>
  <si>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</si>
  <si>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</si>
  <si>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</si>
  <si>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</si>
  <si>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</si>
  <si>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</si>
  <si>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</si>
  <si>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</si>
  <si>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</si>
  <si>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</si>
  <si>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</si>
  <si>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</si>
  <si>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</si>
  <si>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</si>
  <si>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</si>
  <si>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</si>
  <si>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</si>
  <si>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</si>
  <si>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</si>
  <si>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</si>
  <si>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</si>
  <si>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</si>
  <si>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</si>
  <si>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</si>
  <si>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</si>
  <si>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</si>
  <si>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</si>
  <si>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</si>
  <si>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</si>
  <si>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</si>
  <si>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</si>
  <si>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</si>
  <si>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</si>
  <si>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</si>
  <si>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</si>
  <si>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</si>
  <si>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</si>
  <si>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</si>
  <si>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</si>
  <si>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</si>
  <si>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</si>
  <si>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</si>
  <si>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</si>
  <si>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</si>
  <si>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</si>
  <si>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</si>
  <si>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</si>
  <si>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</si>
  <si>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</si>
  <si>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</si>
  <si>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</si>
  <si>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</si>
  <si>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</si>
  <si>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</si>
  <si>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</si>
  <si>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</si>
  <si>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</si>
  <si>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</si>
  <si>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</si>
  <si>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</si>
  <si>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</si>
  <si>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</si>
  <si>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</si>
  <si>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</si>
  <si>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</si>
  <si>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</si>
  <si>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</si>
  <si>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</si>
  <si>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</si>
  <si>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</si>
  <si>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</si>
  <si>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</si>
  <si>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</si>
  <si>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</si>
  <si>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</si>
  <si>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</si>
  <si>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</si>
  <si>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</si>
  <si>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</si>
  <si>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</si>
  <si>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</si>
  <si>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</si>
  <si>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</si>
  <si>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</si>
  <si>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</si>
  <si>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</si>
  <si>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</si>
  <si>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</si>
  <si>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</si>
  <si>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</si>
  <si>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</si>
  <si>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</si>
  <si>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</si>
  <si>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</si>
  <si>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</si>
  <si>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</si>
  <si>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</si>
  <si>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</si>
  <si>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</si>
  <si>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</si>
  <si>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</si>
  <si>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</si>
  <si>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</si>
  <si>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</si>
  <si>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</si>
  <si>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</si>
  <si>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</si>
  <si>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</si>
  <si>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</si>
  <si>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</si>
  <si>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</si>
  <si>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</si>
  <si>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</si>
  <si>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</si>
  <si>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</si>
  <si>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</si>
  <si>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</si>
  <si>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</si>
  <si>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</si>
  <si>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</si>
  <si>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</si>
  <si>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</si>
  <si>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</si>
  <si>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</si>
  <si>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</si>
  <si>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</si>
  <si>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</si>
  <si>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</si>
  <si>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</si>
  <si>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</si>
  <si>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</si>
  <si>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</si>
  <si>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</si>
  <si>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</si>
  <si>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</si>
  <si>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</si>
  <si>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</si>
  <si>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</si>
  <si>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</si>
  <si>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</si>
  <si>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</si>
  <si>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</si>
  <si>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</si>
  <si>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</si>
  <si>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</si>
  <si>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</si>
  <si>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</si>
  <si>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</si>
  <si>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</si>
  <si>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</si>
  <si>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</si>
  <si>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</si>
  <si>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</si>
  <si>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</si>
  <si>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</si>
  <si>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</si>
  <si>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</si>
  <si>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</si>
  <si>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</si>
  <si>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</si>
  <si>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</si>
  <si>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</si>
  <si>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</si>
  <si>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</si>
  <si>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</si>
  <si>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</si>
  <si>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</si>
  <si>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</si>
  <si>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</si>
  <si>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</si>
  <si>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</si>
  <si>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</si>
  <si>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</si>
  <si>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</si>
  <si>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</si>
  <si>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</si>
  <si>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</si>
  <si>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</si>
  <si>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</si>
  <si>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</si>
  <si>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</si>
  <si>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</si>
  <si>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</si>
  <si>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</si>
  <si>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</si>
  <si>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</si>
  <si>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</si>
  <si>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</si>
  <si>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</si>
  <si>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</si>
  <si>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</si>
  <si>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</si>
  <si>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</si>
  <si>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</si>
  <si>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</si>
  <si>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</si>
  <si>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</si>
  <si>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</si>
  <si>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</si>
  <si>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</si>
  <si>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</si>
  <si>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</si>
  <si>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</si>
  <si>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</si>
  <si>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</si>
  <si>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</si>
  <si>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</si>
  <si>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</si>
  <si>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</si>
  <si>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</si>
  <si>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</si>
  <si>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</si>
  <si>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</si>
  <si>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</si>
  <si>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</si>
  <si>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</si>
  <si>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</si>
  <si>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</si>
  <si>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</si>
  <si>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</si>
  <si>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</si>
  <si>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</si>
  <si>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</si>
  <si>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</si>
  <si>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</si>
  <si>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</si>
  <si>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</si>
  <si>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</si>
  <si>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</si>
  <si>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</si>
  <si>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</si>
  <si>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</si>
  <si>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</si>
  <si>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</si>
  <si>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</si>
  <si>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</si>
  <si>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</si>
  <si>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</si>
  <si>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</si>
  <si>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</si>
  <si>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</si>
  <si>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</si>
  <si>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</si>
  <si>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</si>
  <si>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</si>
  <si>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</si>
  <si>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</si>
  <si>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</si>
  <si>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</si>
  <si>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</si>
  <si>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</si>
  <si>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</si>
  <si>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</si>
  <si>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</si>
  <si>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</si>
  <si>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</si>
  <si>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</si>
  <si>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</si>
  <si>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</si>
  <si>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</si>
  <si>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</si>
  <si>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</si>
  <si>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</si>
  <si>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</si>
  <si>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</si>
  <si>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</si>
  <si>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</si>
  <si>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</si>
  <si>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</si>
  <si>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</si>
  <si>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</si>
  <si>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</si>
  <si>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</si>
  <si>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</si>
  <si>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</si>
  <si>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</si>
  <si>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</si>
  <si>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</si>
  <si>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</si>
  <si>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</si>
  <si>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</si>
  <si>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</si>
  <si>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</si>
  <si>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</si>
  <si>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</si>
  <si>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</si>
  <si>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</si>
  <si>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</si>
  <si>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</si>
  <si>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</si>
  <si>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</si>
  <si>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</si>
  <si>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</si>
  <si>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</si>
  <si>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</si>
  <si>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</si>
  <si>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</si>
  <si>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</si>
  <si>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</si>
  <si>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</si>
  <si>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</si>
  <si>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</si>
  <si>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</si>
  <si>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</si>
  <si>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</si>
  <si>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</si>
  <si>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</si>
  <si>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</si>
  <si>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</si>
  <si>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</si>
  <si>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</si>
  <si>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</si>
  <si>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</si>
  <si>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</si>
  <si>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</si>
  <si>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</si>
  <si>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</si>
  <si>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</si>
  <si>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</si>
  <si>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</si>
  <si>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</si>
  <si>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</si>
  <si>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</si>
  <si>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</si>
  <si>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</si>
  <si>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</si>
  <si>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</si>
  <si>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</si>
  <si>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</si>
  <si>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</si>
  <si>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</si>
  <si>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</si>
  <si>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</si>
  <si>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</si>
  <si>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</si>
  <si>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</si>
  <si>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</si>
  <si>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</si>
  <si>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</si>
  <si>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</si>
  <si>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</si>
  <si>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</si>
  <si>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</si>
  <si>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</si>
  <si>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</si>
  <si>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</si>
  <si>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</si>
  <si>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</si>
  <si>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</si>
  <si>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</si>
  <si>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</si>
  <si>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</si>
  <si>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</si>
  <si>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</si>
  <si>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</si>
  <si>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</si>
  <si>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</si>
  <si>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</si>
  <si>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</si>
  <si>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</si>
  <si>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</si>
  <si>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</si>
  <si>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</si>
  <si>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</si>
  <si>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</si>
  <si>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</si>
  <si>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</si>
  <si>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</si>
  <si>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</si>
  <si>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</si>
  <si>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</si>
  <si>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</si>
  <si>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</si>
  <si>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</si>
  <si>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</si>
  <si>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</si>
  <si>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</si>
  <si>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</si>
  <si>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</si>
  <si>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</si>
  <si>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</si>
  <si>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</si>
  <si>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</si>
  <si>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</si>
  <si>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</si>
  <si>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</si>
  <si>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</si>
  <si>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</si>
  <si>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</si>
  <si>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</si>
  <si>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</si>
  <si>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</si>
  <si>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</si>
  <si>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</si>
  <si>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</si>
  <si>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</si>
  <si>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</si>
  <si>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</si>
  <si>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</si>
  <si>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</si>
  <si>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</si>
  <si>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</si>
  <si>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</si>
  <si>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</si>
  <si>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</si>
  <si>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</si>
  <si>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</si>
  <si>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</si>
  <si>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</si>
  <si>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</si>
  <si>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</si>
  <si>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</si>
  <si>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</si>
  <si>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</si>
  <si>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</si>
  <si>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</si>
  <si>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</si>
  <si>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</si>
  <si>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</si>
  <si>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</si>
  <si>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</si>
  <si>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</si>
  <si>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</si>
  <si>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</si>
  <si>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</si>
  <si>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</si>
  <si>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</si>
  <si>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</si>
  <si>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</si>
  <si>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</si>
  <si>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</si>
  <si>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</si>
  <si>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</si>
  <si>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</si>
  <si>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</si>
  <si>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</si>
  <si>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</si>
  <si>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</si>
  <si>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</si>
  <si>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</si>
  <si>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</si>
  <si>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</si>
  <si>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</si>
  <si>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</si>
  <si>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</si>
  <si>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</si>
  <si>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</si>
  <si>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</si>
  <si>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</si>
  <si>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</si>
  <si>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</si>
  <si>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</si>
  <si>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</si>
  <si>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</si>
  <si>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</si>
  <si>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</si>
  <si>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</si>
  <si>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</si>
  <si>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</si>
  <si>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</si>
  <si>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</si>
  <si>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</si>
  <si>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</si>
  <si>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</si>
  <si>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</si>
  <si>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</si>
  <si>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</si>
  <si>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</si>
  <si>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</si>
  <si>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</si>
  <si>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</si>
  <si>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</si>
  <si>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</si>
  <si>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</si>
  <si>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</si>
  <si>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</si>
  <si>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</si>
  <si>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</si>
  <si>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</si>
  <si>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</si>
  <si>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</si>
  <si>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</si>
  <si>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</si>
  <si>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</si>
  <si>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</si>
  <si>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</si>
  <si>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</si>
  <si>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</si>
  <si>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</si>
  <si>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</si>
  <si>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</si>
  <si>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</si>
  <si>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</si>
  <si>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</si>
  <si>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</si>
  <si>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</si>
  <si>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</si>
  <si>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</si>
  <si>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</si>
  <si>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</si>
  <si>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</si>
  <si>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</si>
  <si>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</si>
  <si>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</si>
  <si>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</si>
  <si>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</si>
  <si>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</si>
  <si>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</si>
  <si>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</si>
  <si>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</si>
  <si>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</si>
  <si>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</si>
  <si>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</si>
  <si>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</si>
  <si>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</si>
  <si>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</si>
  <si>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</si>
  <si>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</si>
  <si>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</si>
  <si>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</si>
  <si>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</si>
  <si>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</si>
  <si>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</si>
  <si>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</si>
  <si>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</si>
  <si>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</si>
  <si>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</si>
  <si>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</si>
  <si>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</si>
  <si>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</si>
  <si>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</si>
  <si>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</si>
  <si>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</si>
  <si>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</si>
  <si>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</si>
  <si>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</si>
  <si>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</si>
  <si>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</si>
  <si>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</si>
  <si>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</si>
  <si>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</si>
  <si>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</si>
  <si>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</si>
  <si>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</si>
  <si>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</si>
  <si>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</si>
  <si>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</si>
  <si>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</si>
  <si>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</si>
  <si>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</si>
  <si>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</si>
  <si>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</si>
  <si>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</si>
  <si>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</si>
  <si>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</si>
  <si>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</si>
  <si>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</si>
  <si>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</si>
  <si>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</si>
  <si>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</si>
  <si>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</si>
  <si>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</si>
  <si>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</si>
  <si>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</si>
  <si>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</si>
  <si>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</si>
  <si>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</si>
  <si>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</si>
  <si>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</si>
  <si>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</si>
  <si>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</si>
  <si>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</si>
  <si>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</si>
  <si>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</si>
  <si>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</si>
  <si>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</si>
  <si>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</si>
  <si>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</si>
  <si>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</si>
  <si>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</si>
  <si>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</si>
  <si>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</si>
  <si>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</si>
  <si>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</si>
  <si>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</si>
  <si>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</si>
  <si>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</si>
  <si>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</si>
  <si>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</si>
  <si>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</si>
  <si>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</si>
  <si>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</si>
  <si>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</si>
  <si>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</si>
  <si>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</si>
  <si>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</si>
  <si>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</si>
  <si>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</si>
  <si>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</si>
  <si>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</si>
  <si>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</si>
  <si>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</si>
  <si>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</si>
  <si>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</si>
  <si>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</si>
  <si>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</si>
  <si>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</si>
  <si>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</si>
  <si>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</si>
  <si>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</si>
  <si>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</si>
  <si>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</si>
  <si>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</si>
  <si>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</si>
  <si>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</si>
  <si>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</si>
  <si>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</si>
  <si>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</si>
  <si>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</si>
  <si>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</si>
  <si>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</si>
  <si>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</si>
  <si>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</si>
  <si>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</si>
  <si>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</si>
  <si>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</si>
  <si>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</si>
  <si>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</si>
  <si>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</si>
  <si>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</si>
  <si>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</si>
  <si>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</si>
  <si>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</si>
  <si>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</si>
  <si>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</si>
  <si>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</si>
  <si>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</si>
  <si>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</si>
  <si>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</si>
  <si>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</si>
  <si>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</si>
  <si>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</si>
  <si>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</si>
  <si>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</si>
  <si>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</si>
  <si>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</si>
  <si>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</si>
  <si>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</si>
  <si>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</si>
  <si>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</si>
  <si>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</si>
  <si>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</si>
  <si>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</si>
  <si>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</si>
  <si>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</si>
  <si>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</si>
  <si>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</si>
  <si>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</si>
  <si>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</si>
  <si>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</si>
  <si>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</si>
  <si>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</si>
  <si>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</si>
  <si>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</si>
  <si>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</si>
  <si>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</si>
  <si>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</si>
  <si>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</si>
  <si>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</si>
  <si>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</si>
  <si>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</si>
  <si>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</si>
  <si>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</si>
  <si>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</si>
  <si>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</si>
  <si>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</si>
  <si>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</si>
  <si>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</si>
  <si>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</si>
  <si>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</si>
  <si>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</si>
  <si>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</si>
  <si>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</si>
  <si>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</si>
  <si>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</si>
  <si>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</si>
  <si>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</si>
  <si>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</si>
  <si>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</si>
  <si>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</si>
  <si>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</si>
  <si>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</si>
  <si>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</si>
  <si>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</si>
  <si>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</si>
  <si>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</si>
  <si>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</si>
  <si>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</si>
  <si>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</si>
  <si>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</si>
  <si>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</si>
  <si>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</si>
  <si>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</si>
  <si>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</si>
  <si>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</si>
  <si>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</si>
  <si>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</si>
  <si>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</si>
  <si>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</si>
  <si>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</si>
  <si>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</si>
  <si>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</si>
  <si>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</si>
  <si>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</si>
  <si>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</si>
  <si>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</si>
  <si>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</si>
  <si>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</si>
  <si>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</si>
  <si>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</si>
  <si>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</si>
  <si>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</si>
  <si>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</si>
  <si>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</si>
  <si>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</si>
  <si>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</si>
  <si>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</si>
  <si>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</si>
  <si>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</si>
  <si>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</si>
  <si>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</si>
  <si>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</si>
  <si>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</si>
  <si>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</si>
  <si>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</si>
  <si>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</si>
  <si>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</si>
  <si>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</si>
  <si>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</si>
  <si>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</si>
  <si>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</si>
  <si>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</si>
  <si>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</si>
  <si>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</si>
  <si>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</si>
  <si>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</si>
  <si>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</si>
  <si>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</si>
  <si>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</si>
  <si>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</si>
  <si>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</si>
  <si>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</si>
  <si>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</si>
  <si>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</si>
  <si>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</si>
  <si>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</si>
  <si>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</si>
  <si>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</si>
  <si>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</si>
  <si>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</si>
  <si>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</si>
  <si>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</si>
  <si>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</si>
  <si>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</si>
  <si>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</si>
  <si>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</si>
  <si>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</si>
  <si>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</si>
  <si>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</si>
  <si>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</si>
  <si>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</si>
  <si>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</si>
  <si>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</si>
  <si>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</si>
  <si>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</si>
  <si>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</si>
  <si>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</si>
  <si>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</si>
  <si>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</si>
  <si>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</si>
  <si>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</si>
  <si>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</si>
  <si>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</si>
  <si>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</si>
  <si>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</si>
  <si>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</si>
  <si>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</si>
  <si>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</si>
  <si>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</si>
  <si>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</si>
  <si>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</si>
  <si>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</si>
  <si>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</si>
  <si>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</si>
  <si>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</si>
  <si>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</si>
  <si>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</si>
  <si>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</si>
  <si>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</si>
  <si>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</si>
  <si>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</si>
  <si>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</si>
  <si>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</si>
  <si>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</si>
  <si>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</si>
  <si>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</si>
  <si>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</si>
  <si>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</si>
  <si>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</si>
  <si>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</si>
  <si>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</si>
  <si>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</si>
  <si>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</si>
  <si>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</si>
  <si>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</si>
  <si>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</si>
  <si>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</si>
  <si>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</si>
  <si>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</si>
  <si>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</si>
  <si>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</si>
  <si>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</si>
  <si>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</si>
  <si>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</si>
  <si>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</si>
  <si>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</si>
  <si>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</si>
  <si>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</si>
  <si>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</si>
  <si>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</si>
  <si>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</si>
  <si>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</si>
  <si>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</si>
  <si>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</si>
  <si>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</si>
  <si>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</si>
  <si>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</si>
  <si>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</si>
  <si>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</si>
  <si>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</si>
  <si>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</si>
  <si>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</si>
  <si>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</si>
  <si>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</si>
  <si>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</si>
  <si>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</si>
  <si>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</si>
  <si>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</si>
  <si>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</si>
  <si>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</si>
  <si>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</si>
  <si>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</si>
  <si>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</si>
  <si>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</si>
  <si>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</si>
  <si>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</si>
  <si>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</si>
  <si>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</si>
  <si>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</si>
  <si>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</si>
  <si>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</si>
  <si>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</si>
  <si>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</si>
  <si>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</si>
  <si>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</si>
  <si>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</si>
  <si>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</si>
  <si>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</si>
  <si>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</si>
  <si>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</si>
  <si>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</si>
  <si>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</si>
  <si>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</si>
  <si>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</si>
  <si>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</si>
  <si>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</si>
  <si>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</si>
  <si>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</si>
  <si>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</si>
  <si>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</si>
  <si>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</si>
  <si>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</si>
  <si>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</si>
  <si>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</si>
  <si>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</si>
  <si>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</si>
  <si>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</si>
  <si>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</si>
  <si>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</si>
  <si>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</si>
  <si>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</si>
  <si>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</si>
  <si>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</si>
  <si>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</si>
  <si>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</si>
  <si>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</si>
  <si>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</si>
  <si>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</si>
  <si>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</si>
  <si>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</si>
  <si>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</si>
  <si>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</si>
  <si>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</si>
  <si>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</si>
  <si>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</si>
  <si>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</si>
  <si>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</si>
  <si>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</si>
  <si>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</si>
  <si>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</si>
  <si>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</si>
  <si>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</si>
  <si>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</si>
  <si>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</si>
  <si>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</si>
  <si>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</si>
  <si>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</si>
  <si>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</si>
  <si>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</si>
  <si>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</si>
  <si>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</si>
  <si>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</si>
  <si>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</si>
  <si>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</si>
  <si>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</si>
  <si>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</si>
  <si>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</si>
  <si>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</si>
  <si>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</si>
  <si>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</si>
  <si>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</si>
  <si>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</si>
  <si>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</si>
  <si>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</si>
  <si>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</si>
  <si>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</si>
  <si>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</si>
  <si>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</si>
  <si>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</si>
  <si>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</si>
  <si>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</si>
  <si>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</si>
  <si>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</si>
  <si>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</si>
  <si>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</si>
  <si>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</si>
  <si>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</si>
  <si>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</si>
  <si>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</si>
  <si>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</si>
  <si>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</si>
  <si>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</si>
  <si>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</si>
  <si>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</si>
  <si>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</si>
  <si>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</si>
  <si>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</si>
  <si>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</si>
  <si>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</si>
  <si>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</si>
  <si>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</si>
  <si>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</si>
  <si>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</si>
  <si>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</si>
  <si>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</si>
  <si>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</si>
  <si>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</si>
  <si>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</si>
  <si>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</si>
  <si>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</si>
  <si>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</si>
  <si>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</si>
  <si>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</si>
  <si>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</si>
  <si>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</si>
  <si>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</si>
  <si>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</si>
  <si>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</si>
  <si>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</si>
  <si>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</si>
  <si>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</si>
  <si>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</si>
  <si>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</si>
  <si>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</si>
  <si>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</si>
  <si>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</si>
  <si>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</si>
  <si>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</si>
  <si>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</si>
  <si>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</si>
  <si>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</si>
  <si>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</si>
  <si>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</si>
  <si>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</si>
  <si>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</si>
  <si>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</si>
  <si>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</si>
  <si>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</si>
  <si>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</si>
  <si>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</si>
  <si>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</si>
  <si>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</si>
  <si>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</si>
  <si>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</si>
  <si>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</si>
  <si>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</si>
  <si>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</si>
  <si>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</si>
  <si>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</si>
  <si>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</si>
  <si>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</si>
  <si>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</si>
  <si>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</si>
  <si>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</si>
  <si>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</si>
  <si>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</si>
  <si>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</si>
  <si>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</si>
  <si>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</si>
  <si>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</si>
  <si>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</si>
  <si>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</si>
  <si>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</si>
  <si>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</si>
  <si>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</si>
  <si>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</si>
  <si>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</si>
  <si>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</si>
  <si>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</si>
  <si>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</si>
  <si>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</si>
  <si>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</si>
  <si>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</si>
  <si>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</si>
  <si>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</si>
  <si>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</si>
  <si>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</si>
  <si>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</si>
  <si>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</si>
  <si>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</si>
  <si>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</si>
  <si>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</si>
  <si>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</si>
  <si>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</si>
  <si>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</si>
  <si>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</si>
  <si>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</si>
  <si>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</si>
  <si>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</si>
  <si>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</si>
  <si>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</si>
  <si>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</si>
  <si>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</si>
  <si>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</si>
  <si>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</si>
  <si>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</si>
  <si>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</si>
  <si>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</si>
  <si>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</si>
  <si>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</si>
  <si>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</si>
  <si>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</si>
  <si>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</si>
  <si>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</si>
  <si>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</si>
  <si>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</si>
  <si>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</si>
  <si>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</si>
  <si>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</si>
  <si>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</si>
  <si>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</si>
  <si>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</si>
  <si>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</si>
  <si>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</si>
  <si>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</si>
  <si>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</si>
  <si>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</si>
  <si>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</si>
  <si>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</si>
  <si>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</si>
  <si>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</si>
  <si>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</si>
  <si>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</si>
  <si>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</si>
  <si>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</si>
  <si>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</si>
  <si>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</si>
  <si>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</si>
  <si>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</si>
  <si>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</si>
  <si>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</si>
  <si>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</si>
  <si>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</si>
  <si>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</si>
  <si>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</si>
  <si>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</si>
  <si>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</si>
  <si>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</si>
  <si>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</si>
  <si>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</si>
  <si>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</si>
  <si>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</si>
  <si>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</si>
  <si>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</si>
  <si>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</si>
  <si>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</si>
  <si>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</si>
  <si>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</si>
  <si>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</si>
  <si>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</si>
  <si>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</si>
  <si>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</si>
  <si>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</si>
  <si>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</si>
  <si>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</si>
  <si>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</si>
  <si>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</si>
  <si>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</si>
  <si>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</si>
  <si>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</si>
  <si>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</si>
  <si>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</si>
  <si>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</si>
  <si>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</si>
  <si>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</si>
  <si>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</si>
  <si>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</si>
  <si>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</si>
  <si>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</si>
  <si>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</si>
  <si>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</si>
  <si>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</si>
  <si>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</si>
  <si>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</si>
  <si>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</si>
  <si>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</si>
  <si>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</si>
  <si>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</si>
  <si>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</si>
  <si>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</si>
  <si>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</si>
  <si>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</si>
  <si>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</si>
  <si>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</si>
  <si>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</si>
  <si>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</si>
  <si>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</si>
  <si>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</si>
  <si>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</si>
  <si>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</si>
  <si>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</si>
  <si>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</si>
  <si>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</si>
  <si>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</si>
  <si>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</si>
  <si>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</si>
  <si>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</si>
  <si>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</si>
  <si>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</si>
  <si>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</si>
  <si>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</si>
  <si>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</si>
  <si>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</si>
  <si>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</si>
  <si>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</si>
  <si>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</si>
  <si>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</si>
  <si>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</si>
  <si>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</si>
  <si>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</si>
  <si>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</si>
  <si>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</si>
  <si>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</si>
  <si>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</si>
  <si>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</si>
  <si>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</si>
  <si>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</si>
  <si>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</si>
  <si>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</si>
  <si>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</si>
  <si>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</si>
  <si>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</si>
  <si>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</si>
  <si>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</si>
  <si>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</si>
  <si>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</si>
  <si>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</si>
  <si>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</si>
  <si>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</si>
  <si>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</si>
  <si>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</si>
  <si>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</si>
  <si>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</si>
  <si>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</si>
  <si>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</si>
  <si>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</si>
  <si>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</si>
  <si>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</si>
  <si>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</si>
  <si>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</si>
  <si>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</si>
  <si>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</si>
  <si>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</si>
  <si>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</si>
  <si>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</si>
  <si>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</si>
  <si>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</si>
  <si>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</si>
  <si>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</si>
  <si>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</si>
  <si>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</si>
  <si>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</si>
  <si>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</si>
  <si>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</si>
  <si>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</si>
  <si>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</si>
  <si>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</si>
  <si>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</si>
  <si>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</si>
  <si>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</si>
  <si>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</si>
  <si>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</si>
  <si>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</si>
  <si>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</si>
  <si>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</si>
  <si>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</si>
  <si>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</si>
  <si>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</si>
  <si>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</si>
  <si>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</si>
  <si>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</si>
  <si>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</si>
  <si>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</si>
  <si>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</si>
  <si>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</si>
  <si>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</si>
  <si>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</si>
  <si>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</si>
  <si>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</si>
  <si>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</si>
  <si>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</si>
  <si>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</si>
  <si>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</si>
  <si>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</si>
  <si>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</si>
  <si>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</si>
  <si>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</si>
  <si>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</si>
  <si>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</si>
  <si>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</si>
  <si>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</si>
  <si>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</si>
  <si>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</si>
  <si>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</si>
  <si>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</si>
  <si>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</si>
  <si>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</si>
  <si>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</si>
  <si>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</si>
  <si>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</si>
  <si>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</si>
  <si>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</si>
  <si>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</si>
  <si>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</si>
  <si>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</si>
  <si>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</si>
  <si>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</si>
  <si>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</si>
  <si>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</si>
  <si>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</si>
  <si>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</si>
  <si>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</si>
  <si>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</si>
  <si>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</si>
  <si>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</si>
  <si>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</si>
  <si>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</si>
  <si>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</si>
  <si>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</si>
  <si>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</si>
  <si>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</si>
  <si>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</si>
  <si>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</si>
  <si>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</si>
  <si>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</si>
  <si>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</si>
  <si>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</si>
  <si>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</si>
  <si>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</si>
  <si>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</si>
  <si>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</si>
  <si>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</si>
  <si>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</si>
  <si>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</si>
  <si>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</si>
  <si>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</si>
  <si>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</si>
  <si>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</si>
  <si>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</si>
  <si>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</si>
  <si>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</si>
  <si>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</si>
  <si>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</si>
  <si>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</si>
  <si>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</si>
  <si>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</si>
  <si>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</si>
  <si>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</si>
  <si>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</si>
  <si>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</si>
  <si>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</si>
  <si>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</si>
  <si>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</si>
  <si>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</si>
  <si>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</si>
  <si>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</si>
  <si>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</si>
  <si>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</si>
  <si>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</si>
  <si>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</si>
  <si>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</si>
  <si>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</si>
  <si>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</si>
  <si>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</si>
  <si>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</si>
  <si>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</si>
  <si>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</si>
  <si>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</si>
  <si>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</si>
  <si>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</si>
  <si>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</si>
  <si>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</si>
  <si>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</si>
  <si>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</si>
  <si>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</si>
  <si>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</si>
  <si>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</si>
  <si>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</si>
  <si>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</si>
  <si>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</si>
  <si>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</si>
  <si>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</si>
  <si>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</si>
  <si>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</si>
  <si>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</si>
  <si>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</si>
  <si>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</si>
  <si>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</si>
  <si>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</si>
  <si>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</si>
  <si>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</si>
  <si>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</si>
  <si>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</si>
  <si>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</si>
  <si>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</si>
  <si>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</si>
  <si>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</si>
  <si>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</si>
  <si>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</si>
  <si>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</si>
  <si>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</si>
  <si>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</si>
  <si>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</si>
  <si>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</si>
  <si>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</si>
  <si>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</si>
  <si>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</si>
  <si>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</si>
  <si>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</si>
  <si>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</si>
  <si>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</si>
  <si>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</si>
  <si>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</si>
  <si>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</si>
  <si>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</si>
  <si>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</si>
  <si>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</si>
  <si>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</si>
  <si>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</si>
  <si>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</si>
  <si>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</si>
  <si>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</si>
  <si>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</si>
  <si>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</si>
  <si>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</si>
  <si>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</si>
  <si>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</si>
  <si>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</si>
  <si>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</si>
  <si>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</si>
  <si>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</si>
  <si>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</si>
  <si>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</si>
  <si>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</si>
  <si>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</si>
  <si>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</si>
  <si>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</si>
  <si>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</si>
  <si>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</si>
  <si>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</si>
  <si>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</si>
  <si>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</si>
  <si>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</si>
  <si>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</si>
  <si>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</si>
  <si>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</si>
  <si>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</si>
  <si>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</si>
  <si>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</si>
  <si>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</si>
  <si>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</si>
  <si>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</si>
  <si>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</si>
  <si>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</si>
  <si>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</si>
  <si>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</si>
  <si>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</si>
  <si>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</si>
  <si>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</si>
  <si>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</si>
  <si>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</si>
  <si>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</si>
  <si>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</si>
  <si>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</si>
  <si>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</si>
  <si>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</si>
  <si>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</si>
  <si>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</si>
  <si>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</si>
  <si>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</si>
  <si>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</si>
  <si>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</si>
  <si>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</si>
  <si>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</si>
  <si>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</si>
  <si>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</si>
  <si>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</si>
  <si>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</si>
  <si>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</si>
  <si>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</si>
  <si>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</si>
  <si>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</si>
  <si>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</si>
  <si>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</si>
  <si>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</si>
  <si>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</si>
  <si>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</si>
  <si>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</si>
  <si>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</si>
  <si>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</si>
  <si>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</si>
  <si>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</si>
  <si>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</si>
  <si>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</si>
  <si>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</si>
  <si>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</si>
  <si>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</si>
  <si>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</si>
  <si>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</si>
  <si>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</si>
  <si>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</si>
  <si>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</si>
  <si>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</si>
  <si>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</si>
  <si>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</si>
  <si>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</si>
  <si>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</si>
  <si>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</si>
  <si>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</si>
  <si>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</si>
  <si>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</si>
  <si>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</si>
  <si>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</si>
  <si>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</si>
  <si>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</si>
  <si>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</si>
  <si>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</si>
  <si>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</si>
  <si>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</si>
  <si>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</si>
  <si>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</si>
  <si>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</si>
  <si>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</si>
  <si>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</si>
  <si>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</si>
  <si>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</si>
  <si>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</si>
  <si>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</si>
  <si>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</si>
  <si>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</si>
  <si>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</si>
  <si>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</si>
  <si>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</si>
  <si>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</si>
  <si>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</si>
  <si>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</si>
  <si>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</si>
  <si>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</si>
  <si>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</si>
  <si>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</si>
  <si>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</si>
  <si>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</si>
  <si>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</si>
  <si>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</si>
  <si>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</si>
  <si>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</si>
  <si>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</si>
  <si>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</si>
  <si>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</si>
  <si>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</si>
  <si>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</si>
  <si>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</si>
  <si>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</si>
  <si>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</si>
  <si>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</si>
  <si>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</si>
  <si>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</si>
  <si>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</si>
  <si>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</si>
  <si>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</si>
  <si>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</si>
  <si>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</si>
  <si>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</si>
  <si>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</si>
  <si>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</si>
  <si>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</si>
  <si>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</si>
  <si>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</si>
  <si>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</si>
  <si>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</si>
  <si>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</si>
  <si>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</si>
  <si>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</si>
  <si>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</si>
  <si>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</si>
  <si>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</si>
  <si>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</si>
  <si>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</si>
  <si>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</si>
  <si>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</si>
  <si>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</si>
  <si>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</si>
  <si>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</si>
  <si>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</si>
  <si>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</si>
  <si>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</si>
  <si>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</si>
  <si>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</si>
  <si>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</si>
  <si>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</si>
  <si>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</si>
  <si>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</si>
  <si>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</si>
  <si>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</si>
  <si>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</si>
  <si>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</si>
  <si>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</si>
  <si>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</si>
  <si>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</si>
  <si>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</si>
  <si>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</si>
  <si>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</si>
  <si>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</si>
  <si>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</si>
  <si>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</si>
  <si>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</si>
  <si>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</si>
  <si>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</si>
  <si>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</si>
  <si>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</si>
  <si>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</si>
  <si>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</si>
  <si>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</si>
  <si>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</si>
  <si>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</si>
  <si>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</si>
  <si>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</si>
  <si>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</si>
  <si>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</si>
  <si>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</si>
  <si>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</si>
  <si>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</si>
  <si>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</si>
  <si>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</si>
  <si>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</si>
  <si>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</si>
  <si>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</si>
  <si>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</si>
  <si>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</si>
  <si>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</si>
  <si>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</si>
  <si>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</si>
  <si>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</si>
  <si>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</si>
  <si>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</si>
  <si>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</si>
  <si>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</si>
  <si>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</si>
  <si>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</si>
  <si>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</si>
  <si>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</si>
  <si>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</si>
  <si>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</si>
  <si>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</si>
  <si>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</si>
  <si>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</si>
  <si>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</si>
  <si>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</si>
  <si>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</si>
  <si>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</si>
  <si>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</si>
  <si>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</si>
  <si>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</si>
  <si>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</si>
  <si>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</si>
  <si>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</si>
  <si>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</si>
  <si>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</si>
  <si>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</si>
  <si>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</si>
  <si>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</si>
  <si>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</si>
  <si>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</si>
  <si>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</si>
  <si>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</si>
  <si>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</si>
  <si>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</si>
  <si>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</si>
  <si>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</si>
  <si>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</si>
  <si>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</si>
  <si>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</si>
  <si>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</si>
  <si>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</si>
  <si>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</si>
  <si>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</si>
  <si>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</si>
  <si>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</si>
  <si>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</si>
  <si>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</si>
  <si>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</si>
  <si>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</si>
  <si>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</si>
  <si>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</si>
  <si>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</si>
  <si>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</si>
  <si>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</si>
  <si>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</si>
  <si>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</si>
  <si>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</si>
  <si>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</si>
  <si>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</si>
  <si>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</si>
  <si>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</si>
  <si>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</si>
  <si>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</si>
  <si>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</si>
  <si>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</si>
  <si>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</si>
  <si>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</si>
  <si>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</si>
  <si>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</si>
  <si>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</si>
  <si>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</si>
  <si>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</si>
  <si>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</si>
  <si>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</si>
  <si>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</si>
  <si>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</si>
  <si>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</si>
  <si>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</si>
  <si>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</si>
  <si>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</si>
  <si>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</si>
  <si>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</si>
  <si>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</si>
  <si>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</si>
  <si>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</si>
  <si>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</si>
  <si>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</si>
  <si>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</si>
  <si>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</si>
  <si>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</si>
  <si>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</si>
  <si>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</si>
  <si>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</si>
  <si>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</si>
  <si>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</si>
  <si>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</si>
  <si>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</si>
  <si>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</si>
  <si>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</si>
  <si>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</si>
  <si>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</si>
  <si>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</si>
  <si>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</si>
  <si>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</si>
  <si>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</si>
  <si>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</si>
  <si>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</si>
  <si>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</si>
  <si>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</si>
  <si>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</si>
  <si>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</si>
  <si>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</si>
  <si>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</si>
  <si>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</si>
  <si>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</si>
  <si>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</si>
  <si>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</si>
  <si>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</si>
  <si>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</si>
  <si>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</si>
  <si>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</si>
  <si>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</si>
  <si>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</si>
  <si>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</si>
  <si>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</si>
  <si>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</si>
  <si>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</si>
  <si>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</si>
  <si>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</si>
  <si>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</si>
  <si>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</si>
  <si>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</si>
  <si>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</si>
  <si>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</si>
  <si>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</si>
  <si>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</si>
  <si>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</si>
  <si>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</si>
  <si>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</si>
  <si>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</si>
  <si>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</si>
  <si>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</si>
  <si>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</si>
  <si>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</si>
  <si>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</si>
  <si>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</si>
  <si>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</si>
  <si>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</si>
  <si>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</si>
  <si>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</si>
  <si>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</si>
  <si>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</si>
  <si>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</si>
  <si>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</si>
  <si>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</si>
  <si>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</si>
  <si>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</si>
  <si>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</si>
  <si>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</si>
  <si>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</si>
  <si>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</si>
  <si>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</si>
  <si>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</si>
  <si>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</si>
  <si>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</si>
  <si>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</si>
  <si>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</si>
  <si>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</si>
  <si>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</si>
  <si>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</si>
  <si>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</si>
  <si>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</si>
  <si>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</si>
  <si>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</si>
  <si>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</si>
  <si>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</si>
  <si>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</si>
  <si>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</si>
  <si>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</si>
  <si>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</si>
  <si>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</si>
  <si>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</si>
  <si>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</si>
  <si>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</si>
  <si>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</si>
  <si>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</si>
  <si>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</si>
  <si>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</si>
  <si>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</si>
  <si>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</si>
  <si>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</si>
  <si>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</si>
  <si>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</si>
  <si>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</si>
  <si>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</si>
  <si>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</si>
  <si>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</si>
  <si>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</si>
  <si>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</si>
  <si>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</si>
  <si>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</si>
  <si>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</si>
  <si>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</si>
  <si>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</si>
  <si>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</si>
  <si>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</si>
  <si>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</si>
  <si>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</si>
  <si>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</si>
  <si>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</si>
  <si>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</si>
  <si>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</si>
  <si>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</si>
  <si>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</si>
  <si>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</si>
  <si>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</si>
  <si>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</si>
  <si>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</si>
  <si>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</si>
  <si>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</si>
  <si>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</si>
  <si>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</si>
  <si>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</si>
  <si>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</si>
  <si>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</si>
  <si>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</si>
  <si>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</si>
  <si>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</si>
  <si>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</si>
  <si>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</si>
  <si>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</si>
  <si>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</si>
  <si>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</si>
  <si>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</si>
  <si>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</si>
  <si>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</si>
  <si>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</si>
  <si>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</si>
  <si>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</si>
  <si>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</si>
  <si>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</si>
  <si>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</si>
  <si>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</si>
  <si>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</si>
  <si>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</si>
  <si>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</si>
  <si>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</si>
  <si>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</si>
  <si>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</si>
  <si>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</si>
  <si>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</si>
  <si>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</si>
  <si>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</si>
  <si>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</si>
  <si>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</si>
  <si>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</si>
  <si>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</si>
  <si>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</si>
  <si>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</si>
  <si>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</si>
  <si>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</si>
  <si>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</si>
  <si>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</si>
  <si>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</si>
  <si>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</si>
  <si>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</si>
  <si>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</si>
  <si>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</si>
  <si>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</si>
  <si>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</si>
  <si>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</si>
  <si>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</si>
  <si>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</si>
  <si>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</si>
  <si>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</si>
  <si>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</si>
  <si>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</si>
  <si>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</si>
  <si>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</si>
  <si>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</si>
  <si>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</si>
  <si>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</si>
  <si>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</si>
  <si>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</si>
  <si>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</si>
  <si>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</si>
  <si>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</si>
  <si>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</si>
  <si>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</si>
  <si>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</si>
  <si>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</si>
  <si>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</si>
  <si>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</si>
  <si>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</si>
  <si>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</si>
  <si>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</si>
  <si>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</si>
  <si>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</si>
  <si>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</si>
  <si>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</si>
  <si>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</si>
  <si>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</si>
  <si>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</si>
  <si>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</si>
  <si>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</si>
  <si>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</si>
  <si>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</si>
  <si>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</si>
  <si>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</si>
  <si>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</si>
  <si>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</si>
  <si>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</si>
  <si>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</si>
  <si>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</si>
  <si>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</si>
  <si>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</si>
  <si>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</si>
  <si>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</si>
  <si>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</si>
  <si>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</si>
  <si>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</si>
  <si>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</si>
  <si>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</si>
  <si>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</si>
  <si>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</si>
  <si>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</si>
  <si>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</si>
  <si>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</si>
  <si>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</si>
  <si>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</si>
  <si>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</si>
  <si>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</si>
  <si>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</si>
  <si>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</si>
  <si>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</si>
  <si>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</si>
  <si>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</si>
  <si>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</si>
  <si>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</si>
  <si>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</si>
  <si>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</si>
  <si>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</si>
  <si>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</si>
  <si>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</si>
  <si>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</si>
  <si>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</si>
  <si>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</si>
  <si>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</si>
  <si>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</si>
  <si>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</si>
  <si>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</si>
  <si>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</si>
  <si>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</si>
  <si>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</si>
  <si>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</si>
  <si>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</si>
  <si>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</si>
  <si>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</si>
  <si>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</si>
  <si>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</si>
  <si>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</si>
  <si>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</si>
  <si>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</si>
  <si>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</si>
  <si>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</si>
  <si>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</si>
  <si>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</si>
  <si>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</si>
  <si>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</si>
  <si>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</si>
  <si>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</si>
  <si>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</si>
  <si>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</si>
  <si>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</si>
  <si>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</si>
  <si>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</si>
  <si>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</si>
  <si>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</si>
  <si>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</si>
  <si>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</si>
  <si>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</si>
  <si>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</si>
  <si>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</si>
  <si>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</si>
  <si>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</si>
  <si>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</si>
  <si>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</si>
  <si>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</si>
  <si>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</si>
  <si>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</si>
  <si>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</si>
  <si>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</si>
  <si>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</si>
  <si>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</si>
  <si>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</si>
  <si>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</si>
  <si>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</si>
  <si>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</si>
  <si>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</si>
  <si>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</si>
  <si>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</si>
  <si>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</si>
  <si>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</si>
  <si>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</si>
  <si>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</si>
  <si>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</si>
  <si>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</si>
  <si>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</si>
  <si>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</si>
  <si>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</si>
  <si>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</si>
  <si>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</si>
  <si>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</si>
  <si>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</si>
  <si>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</si>
  <si>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</si>
  <si>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</si>
  <si>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</si>
  <si>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</si>
  <si>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</si>
  <si>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</si>
  <si>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</si>
  <si>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</si>
  <si>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</si>
  <si>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</si>
  <si>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</si>
  <si>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</si>
  <si>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</si>
  <si>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</si>
  <si>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</si>
  <si>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</si>
  <si>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</si>
  <si>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</si>
  <si>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</si>
  <si>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</si>
  <si>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</si>
  <si>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</si>
  <si>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</si>
  <si>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</si>
  <si>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</si>
  <si>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</si>
  <si>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</si>
  <si>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</si>
  <si>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</si>
  <si>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</si>
  <si>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</si>
  <si>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</si>
  <si>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</si>
  <si>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</si>
  <si>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</si>
  <si>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</si>
  <si>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</si>
  <si>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</si>
  <si>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</si>
  <si>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</si>
  <si>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</si>
  <si>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</si>
  <si>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</si>
  <si>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</si>
  <si>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</si>
  <si>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</si>
  <si>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</si>
  <si>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</si>
  <si>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</si>
  <si>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</si>
  <si>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</si>
  <si>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</si>
  <si>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</si>
  <si>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</si>
  <si>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</si>
  <si>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</si>
  <si>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</si>
  <si>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</si>
  <si>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</si>
  <si>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</si>
  <si>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</si>
  <si>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</si>
  <si>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</si>
  <si>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</si>
  <si>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</si>
  <si>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</si>
  <si>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</si>
  <si>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</si>
  <si>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</si>
  <si>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</si>
  <si>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</si>
  <si>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</si>
  <si>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</si>
  <si>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</si>
  <si>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</si>
  <si>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</si>
  <si>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</si>
  <si>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</si>
  <si>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</si>
  <si>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</si>
  <si>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</si>
  <si>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</si>
  <si>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</si>
  <si>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</si>
  <si>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</si>
  <si>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</si>
  <si>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</si>
  <si>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</si>
  <si>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</si>
  <si>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</si>
  <si>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</si>
  <si>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</si>
  <si>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</si>
  <si>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</si>
  <si>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</si>
  <si>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</si>
  <si>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</si>
  <si>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</si>
  <si>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</si>
  <si>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</si>
  <si>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</si>
  <si>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</si>
  <si>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</si>
  <si>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</si>
  <si>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</si>
  <si>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</si>
  <si>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</si>
  <si>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</si>
  <si>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</si>
  <si>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</si>
  <si>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</si>
  <si>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</si>
  <si>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</si>
  <si>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</si>
  <si>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</si>
  <si>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</si>
  <si>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</si>
  <si>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</si>
  <si>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</si>
  <si>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</si>
  <si>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</si>
  <si>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</si>
  <si>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</si>
  <si>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</si>
  <si>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</si>
  <si>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</si>
  <si>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</si>
  <si>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</si>
  <si>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</si>
  <si>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</si>
  <si>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</si>
  <si>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</si>
  <si>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</si>
  <si>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</si>
  <si>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</si>
  <si>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</si>
  <si>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</si>
  <si>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</si>
  <si>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</si>
  <si>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</si>
  <si>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</si>
  <si>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</si>
  <si>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</si>
  <si>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</si>
  <si>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</si>
  <si>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</si>
  <si>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</si>
  <si>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</si>
  <si>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</si>
  <si>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</si>
  <si>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</si>
  <si>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</si>
  <si>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</si>
  <si>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</si>
  <si>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</si>
  <si>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</si>
  <si>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</si>
  <si>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</si>
  <si>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</si>
  <si>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</si>
  <si>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</si>
  <si>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</si>
  <si>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</si>
  <si>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</si>
  <si>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</si>
  <si>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</si>
  <si>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</si>
  <si>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</si>
  <si>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</si>
  <si>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</si>
  <si>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</si>
  <si>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</si>
  <si>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</si>
  <si>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</si>
  <si>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</si>
  <si>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</si>
  <si>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</si>
  <si>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</si>
  <si>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</si>
  <si>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</si>
  <si>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</si>
  <si>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</si>
  <si>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</si>
  <si>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</si>
  <si>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</si>
  <si>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</si>
  <si>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</si>
  <si>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</si>
  <si>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</si>
  <si>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</si>
  <si>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</si>
  <si>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</si>
  <si>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</si>
  <si>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</si>
  <si>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</si>
  <si>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</si>
  <si>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</si>
  <si>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</si>
  <si>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</si>
  <si>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</si>
  <si>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</si>
  <si>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</si>
  <si>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</si>
  <si>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</si>
  <si>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</si>
  <si>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</si>
  <si>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</si>
  <si>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</si>
  <si>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</si>
  <si>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</si>
  <si>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</si>
  <si>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</si>
  <si>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</si>
  <si>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</si>
  <si>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</si>
  <si>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</si>
  <si>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</si>
  <si>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</si>
  <si>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</si>
  <si>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</si>
  <si>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</si>
  <si>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</si>
  <si>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</si>
  <si>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</si>
  <si>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</si>
  <si>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</si>
  <si>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</si>
  <si>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</si>
  <si>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</si>
  <si>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</si>
  <si>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</si>
  <si>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</si>
  <si>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</si>
  <si>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</si>
  <si>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</si>
  <si>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</si>
  <si>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</si>
  <si>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</si>
  <si>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</si>
  <si>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</si>
  <si>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</si>
  <si>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</si>
  <si>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</si>
  <si>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</si>
  <si>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</si>
  <si>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</si>
  <si>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</si>
  <si>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</si>
  <si>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</si>
  <si>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</si>
  <si>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</si>
  <si>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</si>
  <si>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</si>
  <si>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</si>
  <si>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</si>
  <si>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</si>
  <si>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</si>
  <si>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</si>
  <si>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</si>
  <si>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</si>
  <si>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</si>
  <si>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</si>
  <si>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</si>
  <si>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</si>
  <si>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</si>
  <si>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</si>
  <si>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</si>
  <si>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</si>
  <si>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</si>
  <si>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</si>
  <si>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</si>
  <si>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</si>
  <si>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</si>
  <si>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</si>
  <si>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</si>
  <si>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</si>
  <si>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</si>
  <si>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</si>
  <si>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</si>
  <si>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</si>
  <si>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</si>
  <si>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</si>
  <si>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</si>
  <si>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</si>
  <si>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</si>
  <si>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</si>
  <si>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</si>
  <si>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</si>
  <si>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</si>
  <si>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</si>
  <si>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</si>
  <si>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</si>
  <si>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</si>
  <si>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</si>
  <si>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</si>
  <si>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</si>
  <si>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</si>
  <si>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</si>
  <si>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</si>
  <si>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</si>
  <si>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</si>
  <si>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</si>
  <si>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</si>
  <si>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</si>
  <si>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</si>
  <si>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</si>
  <si>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</si>
  <si>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</si>
  <si>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</si>
  <si>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</si>
  <si>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</si>
  <si>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</si>
  <si>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</si>
  <si>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</si>
  <si>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</si>
  <si>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</si>
  <si>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</si>
  <si>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</si>
  <si>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</si>
  <si>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</si>
  <si>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</si>
  <si>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</si>
  <si>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</si>
  <si>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</si>
  <si>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</si>
  <si>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</si>
  <si>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</si>
  <si>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</si>
  <si>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</si>
  <si>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</si>
  <si>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</si>
  <si>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</si>
  <si>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</si>
  <si>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</si>
  <si>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</si>
  <si>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</si>
  <si>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</si>
  <si>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</si>
  <si>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</si>
  <si>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</si>
  <si>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</si>
  <si>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</si>
  <si>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</si>
  <si>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</si>
  <si>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</si>
  <si>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</si>
  <si>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</si>
  <si>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</si>
  <si>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</si>
  <si>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</si>
  <si>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</si>
  <si>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</si>
  <si>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</si>
  <si>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</si>
  <si>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</si>
  <si>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</si>
  <si>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</si>
  <si>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</si>
  <si>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</si>
  <si>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</si>
  <si>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</si>
  <si>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</si>
  <si>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</si>
  <si>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</si>
  <si>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</si>
  <si>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</si>
  <si>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</si>
  <si>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</si>
  <si>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</si>
  <si>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</si>
  <si>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</si>
  <si>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</si>
  <si>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</si>
  <si>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</si>
  <si>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</si>
  <si>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</si>
  <si>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</si>
  <si>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</si>
  <si>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</si>
  <si>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</si>
  <si>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</si>
  <si>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</si>
  <si>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</si>
  <si>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</si>
  <si>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</si>
  <si>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</si>
  <si>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</si>
  <si>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</si>
  <si>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</si>
  <si>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</si>
  <si>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</si>
  <si>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</si>
  <si>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</si>
  <si>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</si>
  <si>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</si>
  <si>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</si>
  <si>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</si>
  <si>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</si>
  <si>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</si>
  <si>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</si>
  <si>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</si>
  <si>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</si>
  <si>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</si>
  <si>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</si>
  <si>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</si>
  <si>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</si>
  <si>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</si>
  <si>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</si>
  <si>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</si>
  <si>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</si>
  <si>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</si>
  <si>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</si>
  <si>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</si>
  <si>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</si>
  <si>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</si>
  <si>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</si>
  <si>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</si>
  <si>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</si>
  <si>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</si>
  <si>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</si>
  <si>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</si>
  <si>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</si>
  <si>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</si>
  <si>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</si>
  <si>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</si>
  <si>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</si>
  <si>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</si>
  <si>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</si>
  <si>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</si>
  <si>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</si>
  <si>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</si>
  <si>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</si>
  <si>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</si>
  <si>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</si>
  <si>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</si>
  <si>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</si>
  <si>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</si>
  <si>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</si>
  <si>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</si>
  <si>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</si>
  <si>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</si>
  <si>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</si>
  <si>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</si>
  <si>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</si>
  <si>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</si>
  <si>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</si>
  <si>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</si>
  <si>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</si>
  <si>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</si>
  <si>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</si>
  <si>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</si>
  <si>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</si>
  <si>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</si>
  <si>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</si>
  <si>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</si>
  <si>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</si>
  <si>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</si>
  <si>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</si>
  <si>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</si>
  <si>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</si>
  <si>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</si>
  <si>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</si>
  <si>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</si>
  <si>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</si>
  <si>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</si>
  <si>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</si>
  <si>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</si>
  <si>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</si>
  <si>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</si>
  <si>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</si>
  <si>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</si>
  <si>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</si>
  <si>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</si>
  <si>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</si>
  <si>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</si>
  <si>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</si>
  <si>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</si>
  <si>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</si>
  <si>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</si>
  <si>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</si>
  <si>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</si>
  <si>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</si>
  <si>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</si>
  <si>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</si>
  <si>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</si>
  <si>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</si>
  <si>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</si>
  <si>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</si>
  <si>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</si>
  <si>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</si>
  <si>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</si>
  <si>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</si>
  <si>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</si>
  <si>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</si>
  <si>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</si>
  <si>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</si>
  <si>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</si>
  <si>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</si>
  <si>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</si>
  <si>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</si>
  <si>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</si>
  <si>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</si>
  <si>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</si>
  <si>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</si>
  <si>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</si>
  <si>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</si>
  <si>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</si>
  <si>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</si>
  <si>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</si>
  <si>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</si>
  <si>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</si>
  <si>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</si>
  <si>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</si>
  <si>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</si>
  <si>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</si>
  <si>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</si>
  <si>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</si>
  <si>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</si>
  <si>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</si>
  <si>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</si>
  <si>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</si>
  <si>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</si>
  <si>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</si>
  <si>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</si>
  <si>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</si>
  <si>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</si>
  <si>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</si>
  <si>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</si>
  <si>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</si>
  <si>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</si>
  <si>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</si>
  <si>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</si>
  <si>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</si>
  <si>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</si>
  <si>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</si>
  <si>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</si>
  <si>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</si>
  <si>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</si>
  <si>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</si>
  <si>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</si>
  <si>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</si>
  <si>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</si>
  <si>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</si>
  <si>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</si>
  <si>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</si>
  <si>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</si>
  <si>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</si>
  <si>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</si>
  <si>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</si>
  <si>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</si>
  <si>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</si>
  <si>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</si>
  <si>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</si>
  <si>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</si>
  <si>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</si>
  <si>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</si>
  <si>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</si>
  <si>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</si>
  <si>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</si>
  <si>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</si>
  <si>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</si>
  <si>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</si>
  <si>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</si>
  <si>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</si>
  <si>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</si>
  <si>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</si>
  <si>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</si>
  <si>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</si>
  <si>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</si>
  <si>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</si>
  <si>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</si>
  <si>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</si>
  <si>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</si>
  <si>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</si>
  <si>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</si>
  <si>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</si>
  <si>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</si>
  <si>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</si>
  <si>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</si>
  <si>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</si>
  <si>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</si>
  <si>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</si>
  <si>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</si>
  <si>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</si>
  <si>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</si>
  <si>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</si>
  <si>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</si>
  <si>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</si>
  <si>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</si>
  <si>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</si>
  <si>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</si>
  <si>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</si>
  <si>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</si>
  <si>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</si>
  <si>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</si>
  <si>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</si>
  <si>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</si>
  <si>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</si>
  <si>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</si>
  <si>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</si>
  <si>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</si>
  <si>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</si>
  <si>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</si>
  <si>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</si>
  <si>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</si>
  <si>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</si>
  <si>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</si>
  <si>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</si>
  <si>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</si>
  <si>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</si>
  <si>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</si>
  <si>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</si>
  <si>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</si>
  <si>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</si>
  <si>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</si>
  <si>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</si>
  <si>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</si>
  <si>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</si>
  <si>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</si>
  <si>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</si>
  <si>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</si>
  <si>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</si>
  <si>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</si>
  <si>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</si>
  <si>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</si>
  <si>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</si>
  <si>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</si>
  <si>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</si>
  <si>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</si>
  <si>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</si>
  <si>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</si>
  <si>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</si>
  <si>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</si>
  <si>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</si>
  <si>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</si>
  <si>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</si>
  <si>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</si>
  <si>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</si>
  <si>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</si>
  <si>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</si>
  <si>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</si>
  <si>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</si>
  <si>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</si>
  <si>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</si>
  <si>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</si>
  <si>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</si>
  <si>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</si>
  <si>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</si>
  <si>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</si>
  <si>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</si>
  <si>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</si>
  <si>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</si>
  <si>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</si>
  <si>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</si>
  <si>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</si>
  <si>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</si>
  <si>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</si>
  <si>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</si>
  <si>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</si>
  <si>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</si>
  <si>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</si>
  <si>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</si>
  <si>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</si>
  <si>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</si>
  <si>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</si>
  <si>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</si>
  <si>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</si>
  <si>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</si>
  <si>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</si>
  <si>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</si>
  <si>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</si>
  <si>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</si>
  <si>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</si>
  <si>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</si>
  <si>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</si>
  <si>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</si>
  <si>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</si>
  <si>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</si>
  <si>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</si>
  <si>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</si>
  <si>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</si>
  <si>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</si>
  <si>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</si>
  <si>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</si>
  <si>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</si>
  <si>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</si>
  <si>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</si>
  <si>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</si>
  <si>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</si>
  <si>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</si>
  <si>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</si>
  <si>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</si>
  <si>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</si>
  <si>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</si>
  <si>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</si>
  <si>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</si>
  <si>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</si>
  <si>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</si>
  <si>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</si>
  <si>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</si>
  <si>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</si>
  <si>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</si>
  <si>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</si>
  <si>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</si>
  <si>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</si>
  <si>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</si>
  <si>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</si>
  <si>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</si>
  <si>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</si>
  <si>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</si>
  <si>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</si>
  <si>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</si>
  <si>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</si>
  <si>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</si>
  <si>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</si>
  <si>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</si>
  <si>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</si>
  <si>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</si>
  <si>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</si>
  <si>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</si>
  <si>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</si>
  <si>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</si>
  <si>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</si>
  <si>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</si>
  <si>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</si>
  <si>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</si>
  <si>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</si>
  <si>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</si>
  <si>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</si>
  <si>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</si>
  <si>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</si>
  <si>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</si>
  <si>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</si>
  <si>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</si>
  <si>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</si>
  <si>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</si>
  <si>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</si>
  <si>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</si>
  <si>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</si>
  <si>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</si>
  <si>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</si>
  <si>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</si>
  <si>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</si>
  <si>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</si>
  <si>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</si>
  <si>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</si>
  <si>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</si>
  <si>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</si>
  <si>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</si>
  <si>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</si>
  <si>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</si>
  <si>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</si>
  <si>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</si>
  <si>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</si>
  <si>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</si>
  <si>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</si>
  <si>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</si>
  <si>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</si>
  <si>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</si>
  <si>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</si>
  <si>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</si>
  <si>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</si>
  <si>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</si>
  <si>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</si>
  <si>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</si>
  <si>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</si>
  <si>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</si>
  <si>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</si>
  <si>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</si>
  <si>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</si>
  <si>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</si>
  <si>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</si>
  <si>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</si>
  <si>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</si>
  <si>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</si>
  <si>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</si>
  <si>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</si>
  <si>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</si>
  <si>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</si>
  <si>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</si>
  <si>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</si>
  <si>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</si>
  <si>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</si>
  <si>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</si>
  <si>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</si>
  <si>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</si>
  <si>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</si>
  <si>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</si>
  <si>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</si>
  <si>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</si>
  <si>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</si>
  <si>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</si>
  <si>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</si>
  <si>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</si>
  <si>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</si>
  <si>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</si>
  <si>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</si>
  <si>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</si>
  <si>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</si>
  <si>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</si>
  <si>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</si>
  <si>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</si>
  <si>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</si>
  <si>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</si>
  <si>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</si>
  <si>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</si>
  <si>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</si>
  <si>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</si>
  <si>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</si>
  <si>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</si>
  <si>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</si>
  <si>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</si>
  <si>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</si>
  <si>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</si>
  <si>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</si>
  <si>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</si>
  <si>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</si>
  <si>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</si>
  <si>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</si>
  <si>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</si>
  <si>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</si>
  <si>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</si>
  <si>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</si>
  <si>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</si>
  <si>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</si>
  <si>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</si>
  <si>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</si>
  <si>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</si>
  <si>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</si>
  <si>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</si>
  <si>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</si>
  <si>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</si>
  <si>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</si>
  <si>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</si>
  <si>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</si>
  <si>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</si>
  <si>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</si>
  <si>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</si>
  <si>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</si>
  <si>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</si>
  <si>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</si>
  <si>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</si>
  <si>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</si>
  <si>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</si>
  <si>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</si>
  <si>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</si>
  <si>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</si>
  <si>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</si>
  <si>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</si>
  <si>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</si>
  <si>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</si>
  <si>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</si>
  <si>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</si>
  <si>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</si>
  <si>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</si>
  <si>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</si>
  <si>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</si>
  <si>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</si>
  <si>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</si>
  <si>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</si>
  <si>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</si>
  <si>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</si>
  <si>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</si>
  <si>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</si>
  <si>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</si>
  <si>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</si>
  <si>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</si>
  <si>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</si>
  <si>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</si>
  <si>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</si>
  <si>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</si>
  <si>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</si>
  <si>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</si>
  <si>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</si>
  <si>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</si>
  <si>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</si>
  <si>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</si>
  <si>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</si>
  <si>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</si>
  <si>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</si>
  <si>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</si>
  <si>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</si>
  <si>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</si>
  <si>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</si>
  <si>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</si>
  <si>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</si>
  <si>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</si>
  <si>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</si>
  <si>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</si>
  <si>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</si>
  <si>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</si>
  <si>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</si>
  <si>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</si>
  <si>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</si>
  <si>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</si>
  <si>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</si>
  <si>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</si>
  <si>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</si>
  <si>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</si>
  <si>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</si>
  <si>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</si>
  <si>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</si>
  <si>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</si>
  <si>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</si>
  <si>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</si>
  <si>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</si>
  <si>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</si>
  <si>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</si>
  <si>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</si>
  <si>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</si>
  <si>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</si>
  <si>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</si>
  <si>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</si>
  <si>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</si>
  <si>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</si>
  <si>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</si>
  <si>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</si>
  <si>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</si>
  <si>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</si>
  <si>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</si>
  <si>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</si>
  <si>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</si>
  <si>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</si>
  <si>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</si>
  <si>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</si>
  <si>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</si>
  <si>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</si>
  <si>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</si>
  <si>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</si>
  <si>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</si>
  <si>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</si>
  <si>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</si>
  <si>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</si>
  <si>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</si>
  <si>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</si>
  <si>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</si>
  <si>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</si>
  <si>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</si>
  <si>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</si>
  <si>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</si>
  <si>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</si>
  <si>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</si>
  <si>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</si>
  <si>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</si>
  <si>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</si>
  <si>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</si>
  <si>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</si>
  <si>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</si>
  <si>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</si>
  <si>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</si>
  <si>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</si>
  <si>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</si>
  <si>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</si>
  <si>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</si>
  <si>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</si>
  <si>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</si>
  <si>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</si>
  <si>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</si>
  <si>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</si>
  <si>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</si>
  <si>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</si>
  <si>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</si>
  <si>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</si>
  <si>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</si>
  <si>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</si>
  <si>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</si>
  <si>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</si>
  <si>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</si>
  <si>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</si>
  <si>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</si>
  <si>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</si>
  <si>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</si>
  <si>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</si>
  <si>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</si>
  <si>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</si>
  <si>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</si>
  <si>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</si>
  <si>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</si>
  <si>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</si>
  <si>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</si>
  <si>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</si>
  <si>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</si>
  <si>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</si>
  <si>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</si>
  <si>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</si>
  <si>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</si>
  <si>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</si>
  <si>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</si>
  <si>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</si>
  <si>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</si>
  <si>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</si>
  <si>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</si>
  <si>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</si>
  <si>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</si>
  <si>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</si>
  <si>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</si>
  <si>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</si>
  <si>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</si>
  <si>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</si>
  <si>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</si>
  <si>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</si>
  <si>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</si>
  <si>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</si>
  <si>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</si>
  <si>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</si>
  <si>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</si>
  <si>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</si>
  <si>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</si>
  <si>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</si>
  <si>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</si>
  <si>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</si>
  <si>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</si>
  <si>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</si>
  <si>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</si>
  <si>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</si>
  <si>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</si>
  <si>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</si>
  <si>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</si>
  <si>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</si>
  <si>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</si>
  <si>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</si>
  <si>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</si>
  <si>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</si>
  <si>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</si>
  <si>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</si>
  <si>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</si>
  <si>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</si>
  <si>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</si>
  <si>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</si>
  <si>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</si>
  <si>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</si>
  <si>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</si>
  <si>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</si>
  <si>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</si>
  <si>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</si>
  <si>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</si>
  <si>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</si>
  <si>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</si>
  <si>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</si>
  <si>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</si>
  <si>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</si>
  <si>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</si>
  <si>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</si>
  <si>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</si>
  <si>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</si>
  <si>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</si>
  <si>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</si>
  <si>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</si>
  <si>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</si>
  <si>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</si>
  <si>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</si>
  <si>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</si>
  <si>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</si>
  <si>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</si>
  <si>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</si>
  <si>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</si>
  <si>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</si>
  <si>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</si>
  <si>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</si>
  <si>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</si>
  <si>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</si>
  <si>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</si>
  <si>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</si>
  <si>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</si>
  <si>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</si>
  <si>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</si>
  <si>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</si>
  <si>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</si>
  <si>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</si>
  <si>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</si>
  <si>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</si>
  <si>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</si>
  <si>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</si>
  <si>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</si>
  <si>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</si>
  <si>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</si>
  <si>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</si>
  <si>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</si>
  <si>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</si>
  <si>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</si>
  <si>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</si>
  <si>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</si>
  <si>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</si>
  <si>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</si>
  <si>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</si>
  <si>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</si>
  <si>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</si>
  <si>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</si>
  <si>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</si>
  <si>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</si>
  <si>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</si>
  <si>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</si>
  <si>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</si>
  <si>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</si>
  <si>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</si>
  <si>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</si>
  <si>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</si>
  <si>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</si>
  <si>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</si>
  <si>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</si>
  <si>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</si>
  <si>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</si>
  <si>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</si>
  <si>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</si>
  <si>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</si>
  <si>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</si>
  <si>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</si>
  <si>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</si>
  <si>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</si>
  <si>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</si>
  <si>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</si>
  <si>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</si>
  <si>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</si>
  <si>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</si>
  <si>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</si>
  <si>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</si>
  <si>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</si>
  <si>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</si>
  <si>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</si>
  <si>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</si>
  <si>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</si>
  <si>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</si>
  <si>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</si>
  <si>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</si>
  <si>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</si>
  <si>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</si>
  <si>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</si>
  <si>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</si>
  <si>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</si>
  <si>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</si>
  <si>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</si>
  <si>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</si>
  <si>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</si>
  <si>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</si>
  <si>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</si>
  <si>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</si>
  <si>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</si>
  <si>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</si>
  <si>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</si>
  <si>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</si>
  <si>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</si>
  <si>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</si>
  <si>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</si>
  <si>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</si>
  <si>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</si>
  <si>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</si>
  <si>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</si>
  <si>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</si>
  <si>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</si>
  <si>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</si>
  <si>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</si>
  <si>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</si>
  <si>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</si>
  <si>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</si>
  <si>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</si>
  <si>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</si>
  <si>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</si>
  <si>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</si>
  <si>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</si>
  <si>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</si>
  <si>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</si>
  <si>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</si>
  <si>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</si>
  <si>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</si>
  <si>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</si>
  <si>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</si>
  <si>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</si>
  <si>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</si>
  <si>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</si>
  <si>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</si>
  <si>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</si>
  <si>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</si>
  <si>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</si>
  <si>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</si>
  <si>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</si>
  <si>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</si>
  <si>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</si>
  <si>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</si>
  <si>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</si>
  <si>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</si>
  <si>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</si>
  <si>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</si>
  <si>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</si>
  <si>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</si>
  <si>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</si>
  <si>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</si>
  <si>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</si>
  <si>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</si>
  <si>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</si>
  <si>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</si>
  <si>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</si>
  <si>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</si>
  <si>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</si>
  <si>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</si>
  <si>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</si>
  <si>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</si>
  <si>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</si>
  <si>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</si>
  <si>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</si>
  <si>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</si>
  <si>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</si>
  <si>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</si>
  <si>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</si>
  <si>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</si>
  <si>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</si>
  <si>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</si>
  <si>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</si>
  <si>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</si>
  <si>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</si>
  <si>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</si>
  <si>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</si>
  <si>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</si>
  <si>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</si>
  <si>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</si>
  <si>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</si>
  <si>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</si>
  <si>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</si>
  <si>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</si>
  <si>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</si>
  <si>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</si>
  <si>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</si>
  <si>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</si>
  <si>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</si>
  <si>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</si>
  <si>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</si>
  <si>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</si>
  <si>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</si>
  <si>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</si>
  <si>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</si>
  <si>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</si>
  <si>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</si>
  <si>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</si>
  <si>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</si>
  <si>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</si>
  <si>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</si>
  <si>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</si>
  <si>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</si>
  <si>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</si>
  <si>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</si>
  <si>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</si>
  <si>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</si>
  <si>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</si>
  <si>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</si>
  <si>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</si>
  <si>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</si>
  <si>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</si>
  <si>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</si>
  <si>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</si>
  <si>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</si>
  <si>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</si>
  <si>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</si>
  <si>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</si>
  <si>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</si>
  <si>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</si>
  <si>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</si>
  <si>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</si>
  <si>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</si>
  <si>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</si>
  <si>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</si>
  <si>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</si>
  <si>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</si>
  <si>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</si>
  <si>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</si>
  <si>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</si>
  <si>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</si>
  <si>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</si>
  <si>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</si>
  <si>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</si>
  <si>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</si>
  <si>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</si>
  <si>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</si>
  <si>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</si>
  <si>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</si>
  <si>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</si>
  <si>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</si>
  <si>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</si>
  <si>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</si>
  <si>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</si>
  <si>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</si>
  <si>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</si>
  <si>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</si>
  <si>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</si>
  <si>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</si>
  <si>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</si>
  <si>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</si>
  <si>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</si>
  <si>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</si>
  <si>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</si>
  <si>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</si>
  <si>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</si>
  <si>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</si>
  <si>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</si>
  <si>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</si>
  <si>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</si>
  <si>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</si>
  <si>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</si>
  <si>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</si>
  <si>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</si>
  <si>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</si>
  <si>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</si>
  <si>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</si>
  <si>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</si>
  <si>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</si>
  <si>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</si>
  <si>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</si>
  <si>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</si>
  <si>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</si>
  <si>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</si>
  <si>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</si>
  <si>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</si>
  <si>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</si>
  <si>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</si>
  <si>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</si>
  <si>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</si>
  <si>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</si>
  <si>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</si>
  <si>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</si>
  <si>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</si>
  <si>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</si>
  <si>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</si>
  <si>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</si>
  <si>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</si>
  <si>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</si>
  <si>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</si>
  <si>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</si>
  <si>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</si>
  <si>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</si>
  <si>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</si>
  <si>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</si>
  <si>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</si>
  <si>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</si>
  <si>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</si>
  <si>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</si>
  <si>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</si>
  <si>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</si>
  <si>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</si>
  <si>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</si>
  <si>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</si>
  <si>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</si>
  <si>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</si>
  <si>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</si>
  <si>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</si>
  <si>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</si>
  <si>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</si>
  <si>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</si>
  <si>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</si>
  <si>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</si>
  <si>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</si>
  <si>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</si>
  <si>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</si>
  <si>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</si>
  <si>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</si>
  <si>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</si>
  <si>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</si>
  <si>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</si>
  <si>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</si>
  <si>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</si>
  <si>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</si>
  <si>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</si>
  <si>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</si>
  <si>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</si>
  <si>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</si>
  <si>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</si>
  <si>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</si>
  <si>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</si>
  <si>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</si>
  <si>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</si>
  <si>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</si>
  <si>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</si>
  <si>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</si>
  <si>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</si>
  <si>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</si>
  <si>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</si>
  <si>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</si>
  <si>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</si>
  <si>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</si>
  <si>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</si>
  <si>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</si>
  <si>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</si>
  <si>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</si>
  <si>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</si>
  <si>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</si>
  <si>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</si>
  <si>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</si>
  <si>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</si>
  <si>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</si>
  <si>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</si>
  <si>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</si>
  <si>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</si>
  <si>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</si>
  <si>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</si>
  <si>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</si>
  <si>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</si>
  <si>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</si>
  <si>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</si>
  <si>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</si>
  <si>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</si>
  <si>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</si>
  <si>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</si>
  <si>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</si>
  <si>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</si>
  <si>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</si>
  <si>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</si>
  <si>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</si>
  <si>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</si>
  <si>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</si>
  <si>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</si>
  <si>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</si>
  <si>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</si>
  <si>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</si>
  <si>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</si>
  <si>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</si>
  <si>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</si>
  <si>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</si>
  <si>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</si>
  <si>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</si>
  <si>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</si>
  <si>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</si>
  <si>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</si>
  <si>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</si>
  <si>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</si>
  <si>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</si>
  <si>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</si>
  <si>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</si>
  <si>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</si>
  <si>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</si>
  <si>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</si>
  <si>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</si>
  <si>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</si>
  <si>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</si>
  <si>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</si>
  <si>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</si>
  <si>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</si>
  <si>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</si>
  <si>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</si>
  <si>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</si>
  <si>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</si>
  <si>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</si>
  <si>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</si>
  <si>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</si>
  <si>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</si>
  <si>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</si>
  <si>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</si>
  <si>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</si>
  <si>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</si>
  <si>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</si>
  <si>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</si>
  <si>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</si>
  <si>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</si>
  <si>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</si>
  <si>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</si>
  <si>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</si>
  <si>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</si>
  <si>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</si>
  <si>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</si>
  <si>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</si>
  <si>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</si>
  <si>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</si>
  <si>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</si>
  <si>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</si>
  <si>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</si>
  <si>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</si>
  <si>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</si>
  <si>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</si>
  <si>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</si>
  <si>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</si>
  <si>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</si>
  <si>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</si>
  <si>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</si>
  <si>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</si>
  <si>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</si>
  <si>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</si>
  <si>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</si>
  <si>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</si>
  <si>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</si>
  <si>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</si>
  <si>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</si>
  <si>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</si>
  <si>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</si>
  <si>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</si>
  <si>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</si>
  <si>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</si>
  <si>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</si>
  <si>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</si>
  <si>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</si>
  <si>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</si>
  <si>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</si>
  <si>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</si>
  <si>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</si>
  <si>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</si>
  <si>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</si>
  <si>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</si>
  <si>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</si>
  <si>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</si>
  <si>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</si>
  <si>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</si>
  <si>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</si>
  <si>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</si>
  <si>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</si>
  <si>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</si>
  <si>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</si>
  <si>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</si>
  <si>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</si>
  <si>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</si>
  <si>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</si>
  <si>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</si>
  <si>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</si>
  <si>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</si>
  <si>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</si>
  <si>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</si>
  <si>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</si>
  <si>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</si>
  <si>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</si>
  <si>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</si>
  <si>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</si>
  <si>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</si>
  <si>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</si>
  <si>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</si>
  <si>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</si>
  <si>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</si>
  <si>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</si>
  <si>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</si>
  <si>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</si>
  <si>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</si>
  <si>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</si>
  <si>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</si>
  <si>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</si>
  <si>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</si>
  <si>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</si>
  <si>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</si>
  <si>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</si>
  <si>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</si>
  <si>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</si>
  <si>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</si>
  <si>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</si>
  <si>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</si>
  <si>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</si>
  <si>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</si>
  <si>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</si>
  <si>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</si>
  <si>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</si>
  <si>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</si>
  <si>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</si>
  <si>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</si>
  <si>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</si>
  <si>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</si>
  <si>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</si>
  <si>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</si>
  <si>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</si>
  <si>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</si>
  <si>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</si>
  <si>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</si>
  <si>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</si>
  <si>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</si>
  <si>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</si>
  <si>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</si>
  <si>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</si>
  <si>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</si>
  <si>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</si>
  <si>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</si>
  <si>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</si>
  <si>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</si>
  <si>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</si>
  <si>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</si>
  <si>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EUROQUARTZ LIMITED</t>
  </si>
  <si>
    <t>Quartz frequency control products manufacturer and distributor</t>
  </si>
  <si>
    <t>1773012</t>
  </si>
  <si>
    <t>UK COMPANY REGISTRATION</t>
  </si>
  <si>
    <t>BLACKNELL LANE INDUSTRIAL ESTATE, CREWKERNE UK TA18 7HE</t>
  </si>
  <si>
    <t>ANDY TREBLE</t>
  </si>
  <si>
    <t>atreble@euroquartz.co.uk</t>
  </si>
  <si>
    <t>0 1460 230000</t>
  </si>
  <si>
    <t>Andy Treble</t>
  </si>
  <si>
    <t>Quality Manager</t>
  </si>
  <si>
    <t>0 01460230000</t>
  </si>
  <si>
    <t>ANNUAL EMRT DOCUMENT REQUESTS FROM T1-4 SUPPLIERS</t>
  </si>
  <si>
    <t>CID003279</t>
  </si>
  <si>
    <t>Mine de Bou-Azzer</t>
  </si>
  <si>
    <t>Tazenakht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</si>
</sst>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1704282</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DCD005EA-0AA8-48D7-9302-96557C01D3E3}"/>
    </customSheetView>
    <customSheetView guid="{4BDF1A28-30D5-449D-B20E-D6C97EF9FAE1}" showAutoFilter="1">
      <selection activeCell="C174" sqref="C174"/>
      <pageMargins left="0" right="0" top="0" bottom="0" header="0" footer="0"/>
      <pageSetup paperSize="9" orientation="portrait"/>
      <autoFilter ref="B1:N1" xr:uid="{8C07CE31-A385-4C4F-84A3-D90E0915199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89D28DE-8B52-4327-8FD7-A803BC527A86}"/>
    </customSheetView>
    <customSheetView guid="{4BDF1A28-30D5-449D-B20E-D6C97EF9FAE1}" showAutoFilter="1">
      <selection activeCell="C1" sqref="C1:D65536"/>
      <pageMargins left="0" right="0" top="0" bottom="0" header="0" footer="0"/>
      <pageSetup orientation="portrait"/>
      <autoFilter ref="B1:C1" xr:uid="{52EC2CED-4D33-4F21-B113-861A95D4346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22" zoomScaleNormal="100" workbookViewId="0">
      <selection activeCell="D26" sqref="D26:E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20162</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31.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20164</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20169</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20170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20171</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45986</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t="s">
        <v>22</v>
      </c>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t="s">
        <v>22</v>
      </c>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t="s">
        <v>22</v>
      </c>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t="s">
        <v>22</v>
      </c>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t="s">
        <v>22</v>
      </c>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t="s">
        <v>22</v>
      </c>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22</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26</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t="s">
        <v>26</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t="s">
        <v>26</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t="s">
        <v>26</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28</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28</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t="s">
        <v>28</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t="s">
        <v>28</v>
      </c>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28</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28</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22</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22</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t="s">
        <v>22</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t="s">
        <v>22</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t="s">
        <v>22</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22</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t="s">
        <v>25</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t="s">
        <v>25</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t="s">
        <v>25</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25</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25</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25</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20172</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22" activePane="bottomLeft" state="frozen"/>
      <selection activeCell="B24" sqref="B24:J24"/>
      <selection pane="bottomLeft" activeCell="C29" sqref="C2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102">
      <c r="A5" s="196" t="s">
        <v>232</v>
      </c>
      <c r="B5" s="302" t="s">
        <v>40</v>
      </c>
      <c r="C5" s="151" t="s">
        <v>12093</v>
      </c>
      <c r="D5" s="148"/>
      <c r="E5" s="148" t="s">
        <v>133</v>
      </c>
      <c r="F5" s="148" t="s">
        <v>232</v>
      </c>
      <c r="G5" s="148" t="s">
        <v>12</v>
      </c>
      <c r="H5" s="204">
        <v>0</v>
      </c>
      <c r="I5" s="205" t="s">
        <v>233</v>
      </c>
      <c r="J5" s="205" t="s">
        <v>234</v>
      </c>
      <c r="K5" s="149"/>
      <c r="L5" s="149"/>
      <c r="M5" s="149"/>
      <c r="N5" s="149"/>
      <c r="O5" s="149"/>
      <c r="P5" s="207"/>
      <c r="Q5" s="150"/>
      <c r="R5" s="148" t="str">
        <f ca="1">IF(ISERROR($V5),"",OFFSET('Smelter Look-up'!$C$4,$V5-4,0)&amp;"")</f>
        <v>Niihama Nickel Refinery, Sumitomo Metal Mining</v>
      </c>
      <c r="S5" s="154" t="str">
        <f t="shared" ref="S5:S12" ca="1" si="0">IF(B5="","",IF(ISERROR(MATCH($E5,CL,0)),"Unknown",INDIRECT("'C'!$A$"&amp;MATCH($E5,CL,0)+1)))</f>
        <v>JP</v>
      </c>
      <c r="T5" s="154" t="str">
        <f ca="1">IF(B5="","",IF(ISERROR(MATCH($J5,SorP!$B$1:$B$6226,0)),"",INDIRECT("'SorP'!$A$"&amp;MATCH($S5&amp;$J5,SorP!C:C,0))))</f>
        <v>JP-38</v>
      </c>
      <c r="U5" s="167"/>
      <c r="V5" s="168">
        <f>IF(C5="",NA(),MATCH($B5&amp;$C5,'Smelter Look-up'!$J:$J,0))</f>
        <v>123</v>
      </c>
      <c r="X5" s="169">
        <f t="shared" ref="X5:X12" si="1">IF(AND(C5="Smelter not listed",OR(LEN(D5)=0,LEN(E5)=0)),1,0)</f>
        <v>0</v>
      </c>
      <c r="AB5" s="312" t="str">
        <f t="shared" ref="AB5:AB12" si="2">IF(C5="","",B5)</f>
        <v>Cobalt</v>
      </c>
      <c r="AC5" s="169" t="str">
        <f>B5</f>
        <v>Cobalt</v>
      </c>
      <c r="AD5" s="169" t="str">
        <f>IF(C5="Smelter not listed",D5,C5)</f>
        <v>Niihama Nickel Refinery, Sumitomo Metal Mining</v>
      </c>
    </row>
    <row r="6" spans="1:34" s="169" customFormat="1" ht="63.75">
      <c r="A6" s="196" t="s">
        <v>72</v>
      </c>
      <c r="B6" s="302" t="s">
        <v>40</v>
      </c>
      <c r="C6" s="151" t="s">
        <v>70</v>
      </c>
      <c r="D6" s="148"/>
      <c r="E6" s="148" t="s">
        <v>71</v>
      </c>
      <c r="F6" s="148" t="s">
        <v>72</v>
      </c>
      <c r="G6" s="148" t="s">
        <v>12</v>
      </c>
      <c r="H6" s="204">
        <v>0</v>
      </c>
      <c r="I6" s="205" t="s">
        <v>73</v>
      </c>
      <c r="J6" s="205" t="s">
        <v>7391</v>
      </c>
      <c r="K6" s="149"/>
      <c r="L6" s="149"/>
      <c r="M6" s="149"/>
      <c r="N6" s="149"/>
      <c r="O6" s="149"/>
      <c r="P6" s="207"/>
      <c r="Q6" s="150"/>
      <c r="R6" s="148" t="str">
        <f ca="1">IF(ISERROR($V6),"",OFFSET('Smelter Look-up'!$C$4,$V6-4,0)&amp;"")</f>
        <v>Compagnie de Tifnout Tiranimine</v>
      </c>
      <c r="S6" s="154" t="str">
        <f t="shared" ca="1" si="0"/>
        <v>MA</v>
      </c>
      <c r="T6" s="154" t="str">
        <f ca="1">IF(B6="","",IF(ISERROR(MATCH($J6,SorP!$B$1:$B$6226,0)),"",INDIRECT("'SorP'!$A$"&amp;MATCH($S6&amp;$J6,SorP!C:C,0))))</f>
        <v>MA-07</v>
      </c>
      <c r="U6" s="167"/>
      <c r="V6" s="168">
        <f>IF(C6="",NA(),MATCH($B6&amp;$C6,'Smelter Look-up'!$J:$J,0))</f>
        <v>13</v>
      </c>
      <c r="X6" s="169">
        <f t="shared" si="1"/>
        <v>0</v>
      </c>
      <c r="AB6" s="312" t="str">
        <f t="shared" si="2"/>
        <v>Cobalt</v>
      </c>
      <c r="AC6" s="169" t="str">
        <f t="shared" ref="AC6:AC69" si="3">B6</f>
        <v>Cobalt</v>
      </c>
      <c r="AD6" s="169" t="str">
        <f t="shared" ref="AD6:AD69" si="4">IF(C6="Smelter not listed",D6,C6)</f>
        <v>Compagnie de Tifnout Tiranimine</v>
      </c>
    </row>
    <row r="7" spans="1:34" s="169" customFormat="1" ht="20.25">
      <c r="A7" s="196" t="s">
        <v>20173</v>
      </c>
      <c r="B7" s="302" t="s">
        <v>40</v>
      </c>
      <c r="C7" s="151" t="s">
        <v>20174</v>
      </c>
      <c r="D7" s="148"/>
      <c r="E7" s="148" t="s">
        <v>71</v>
      </c>
      <c r="F7" s="148" t="s">
        <v>20173</v>
      </c>
      <c r="G7" s="148" t="s">
        <v>12</v>
      </c>
      <c r="H7" s="204">
        <v>0</v>
      </c>
      <c r="I7" s="205" t="s">
        <v>20175</v>
      </c>
      <c r="J7" s="205" t="s">
        <v>217</v>
      </c>
      <c r="K7" s="149"/>
      <c r="L7" s="149"/>
      <c r="M7" s="149"/>
      <c r="N7" s="149"/>
      <c r="O7" s="149"/>
      <c r="P7" s="207"/>
      <c r="Q7" s="150"/>
      <c r="R7" s="148" t="str">
        <f ca="1">IF(ISERROR($V7),"",OFFSET('Smelter Look-up'!$C$4,$V7-4,0)&amp;"")</f>
        <v/>
      </c>
      <c r="S7" s="154" t="str">
        <f t="shared" ca="1" si="0"/>
        <v>MA</v>
      </c>
      <c r="T7" s="154" t="str">
        <f ca="1">IF(B7="","",IF(ISERROR(MATCH($J7,SorP!$B$1:$B$6226,0)),"",INDIRECT("'SorP'!$A$"&amp;MATCH($S7&amp;$J7,SorP!C:C,0))))</f>
        <v>MA-08</v>
      </c>
      <c r="U7" s="167"/>
      <c r="V7" s="168" t="e">
        <f>IF(C7="",NA(),MATCH($B7&amp;$C7,'Smelter Look-up'!$J:$J,0))</f>
        <v>#N/A</v>
      </c>
      <c r="X7" s="169">
        <f t="shared" si="1"/>
        <v>0</v>
      </c>
      <c r="AB7" s="312" t="str">
        <f t="shared" si="2"/>
        <v>Cobalt</v>
      </c>
      <c r="AC7" s="169" t="str">
        <f t="shared" si="3"/>
        <v>Cobalt</v>
      </c>
      <c r="AD7" s="169" t="str">
        <f t="shared" si="4"/>
        <v>Mine de Bou-Azzer</v>
      </c>
    </row>
    <row r="8" spans="1:34" s="169" customFormat="1" ht="51">
      <c r="A8" s="196" t="s">
        <v>102</v>
      </c>
      <c r="B8" s="302" t="s">
        <v>40</v>
      </c>
      <c r="C8" s="151" t="s">
        <v>100</v>
      </c>
      <c r="D8" s="148"/>
      <c r="E8" s="148" t="s">
        <v>101</v>
      </c>
      <c r="F8" s="148" t="s">
        <v>102</v>
      </c>
      <c r="G8" s="148" t="s">
        <v>12</v>
      </c>
      <c r="H8" s="204">
        <v>0</v>
      </c>
      <c r="I8" s="205" t="s">
        <v>103</v>
      </c>
      <c r="J8" s="205" t="s">
        <v>104</v>
      </c>
      <c r="K8" s="149"/>
      <c r="L8" s="149"/>
      <c r="M8" s="149"/>
      <c r="N8" s="149"/>
      <c r="O8" s="149"/>
      <c r="P8" s="207"/>
      <c r="Q8" s="150"/>
      <c r="R8" s="148" t="str">
        <f ca="1">IF(ISERROR($V8),"",OFFSET('Smelter Look-up'!$C$4,$V8-4,0)&amp;"")</f>
        <v>Umicore Finland Oy</v>
      </c>
      <c r="S8" s="154" t="str">
        <f t="shared" ca="1" si="0"/>
        <v>FI</v>
      </c>
      <c r="T8" s="154" t="str">
        <f ca="1">IF(B8="","",IF(ISERROR(MATCH($J8,SorP!$B$1:$B$6226,0)),"",INDIRECT("'SorP'!$A$"&amp;MATCH($S8&amp;$J8,SorP!C:C,0))))</f>
        <v>FI-07</v>
      </c>
      <c r="U8" s="167"/>
      <c r="V8" s="168">
        <f>IF(C8="",NA(),MATCH($B8&amp;$C8,'Smelter Look-up'!$J:$J,0))</f>
        <v>152</v>
      </c>
      <c r="X8" s="169">
        <f t="shared" si="1"/>
        <v>0</v>
      </c>
      <c r="AB8" s="312" t="str">
        <f t="shared" si="2"/>
        <v>Cobalt</v>
      </c>
      <c r="AC8" s="169" t="str">
        <f t="shared" si="3"/>
        <v>Cobalt</v>
      </c>
      <c r="AD8" s="169" t="str">
        <f t="shared" si="4"/>
        <v>Umicore Finland Oy</v>
      </c>
    </row>
    <row r="9" spans="1:34" s="169" customFormat="1" ht="76.5">
      <c r="A9" s="196" t="s">
        <v>88</v>
      </c>
      <c r="B9" s="302" t="s">
        <v>40</v>
      </c>
      <c r="C9" s="151" t="s">
        <v>86</v>
      </c>
      <c r="D9" s="148"/>
      <c r="E9" s="148" t="s">
        <v>87</v>
      </c>
      <c r="F9" s="148" t="s">
        <v>88</v>
      </c>
      <c r="G9" s="148" t="s">
        <v>12</v>
      </c>
      <c r="H9" s="204">
        <v>0</v>
      </c>
      <c r="I9" s="205" t="s">
        <v>89</v>
      </c>
      <c r="J9" s="205" t="s">
        <v>89</v>
      </c>
      <c r="K9" s="149"/>
      <c r="L9" s="149"/>
      <c r="M9" s="149"/>
      <c r="N9" s="149"/>
      <c r="O9" s="149"/>
      <c r="P9" s="207"/>
      <c r="Q9" s="150"/>
      <c r="R9" s="148" t="str">
        <f ca="1">IF(ISERROR($V9),"",OFFSET('Smelter Look-up'!$C$4,$V9-4,0)&amp;"")</f>
        <v>Dynatec Madagascar Company</v>
      </c>
      <c r="S9" s="154" t="str">
        <f t="shared" ca="1" si="0"/>
        <v>MG</v>
      </c>
      <c r="T9" s="154" t="str">
        <f ca="1">IF(B9="","",IF(ISERROR(MATCH($J9,SorP!$B$1:$B$6226,0)),"",INDIRECT("'SorP'!$A$"&amp;MATCH($S9&amp;$J9,SorP!C:C,0))))</f>
        <v>MG-A</v>
      </c>
      <c r="U9" s="167"/>
      <c r="V9" s="168">
        <f>IF(C9="",NA(),MATCH($B9&amp;$C9,'Smelter Look-up'!$J:$J,0))</f>
        <v>22</v>
      </c>
      <c r="X9" s="169">
        <f t="shared" si="1"/>
        <v>0</v>
      </c>
      <c r="AB9" s="312" t="str">
        <f t="shared" si="2"/>
        <v>Cobalt</v>
      </c>
      <c r="AC9" s="169" t="str">
        <f t="shared" si="3"/>
        <v>Cobalt</v>
      </c>
      <c r="AD9" s="169" t="str">
        <f t="shared" si="4"/>
        <v>Dynatec Madagascar Company</v>
      </c>
    </row>
    <row r="10" spans="1:34" s="169" customFormat="1" ht="25.5">
      <c r="A10" s="196" t="s">
        <v>271</v>
      </c>
      <c r="B10" s="302" t="s">
        <v>40</v>
      </c>
      <c r="C10" s="151" t="s">
        <v>269</v>
      </c>
      <c r="D10" s="148"/>
      <c r="E10" s="148" t="s">
        <v>270</v>
      </c>
      <c r="F10" s="148" t="s">
        <v>271</v>
      </c>
      <c r="G10" s="148" t="s">
        <v>12</v>
      </c>
      <c r="H10" s="204">
        <v>0</v>
      </c>
      <c r="I10" s="205" t="s">
        <v>272</v>
      </c>
      <c r="J10" s="205" t="s">
        <v>273</v>
      </c>
      <c r="K10" s="149"/>
      <c r="L10" s="149"/>
      <c r="M10" s="149"/>
      <c r="N10" s="149"/>
      <c r="O10" s="149"/>
      <c r="P10" s="207"/>
      <c r="Q10" s="150"/>
      <c r="R10" s="148" t="str">
        <f ca="1">IF(ISERROR($V10),"",OFFSET('Smelter Look-up'!$C$4,$V10-4,0)&amp;"")</f>
        <v>Umicore Olen</v>
      </c>
      <c r="S10" s="154" t="str">
        <f t="shared" ca="1" si="0"/>
        <v>BE</v>
      </c>
      <c r="T10" s="154" t="str">
        <f ca="1">IF(B10="","",IF(ISERROR(MATCH($J10,SorP!$B$1:$B$6226,0)),"",INDIRECT("'SorP'!$A$"&amp;MATCH($S10&amp;$J10,SorP!C:C,0))))</f>
        <v>BE-VAN</v>
      </c>
      <c r="U10" s="167"/>
      <c r="V10" s="168">
        <f>IF(C10="",NA(),MATCH($B10&amp;$C10,'Smelter Look-up'!$J:$J,0))</f>
        <v>153</v>
      </c>
      <c r="X10" s="169">
        <f t="shared" si="1"/>
        <v>0</v>
      </c>
      <c r="AB10" s="312" t="str">
        <f t="shared" si="2"/>
        <v>Cobalt</v>
      </c>
      <c r="AC10" s="169" t="str">
        <f t="shared" si="3"/>
        <v>Cobalt</v>
      </c>
      <c r="AD10" s="169" t="str">
        <f t="shared" si="4"/>
        <v>Umicore Olen</v>
      </c>
    </row>
    <row r="11" spans="1:34" s="169" customFormat="1" ht="114.75">
      <c r="A11" s="197" t="s">
        <v>110</v>
      </c>
      <c r="B11" s="302" t="s">
        <v>40</v>
      </c>
      <c r="C11" s="151" t="s">
        <v>109</v>
      </c>
      <c r="D11" s="148"/>
      <c r="E11" s="148" t="s">
        <v>65</v>
      </c>
      <c r="F11" s="148" t="s">
        <v>110</v>
      </c>
      <c r="G11" s="148" t="s">
        <v>12</v>
      </c>
      <c r="H11" s="204">
        <v>0</v>
      </c>
      <c r="I11" s="205" t="s">
        <v>105</v>
      </c>
      <c r="J11" s="205" t="s">
        <v>106</v>
      </c>
      <c r="K11" s="149"/>
      <c r="L11" s="149"/>
      <c r="M11" s="149"/>
      <c r="N11" s="149"/>
      <c r="O11" s="149"/>
      <c r="P11" s="207"/>
      <c r="Q11" s="150"/>
      <c r="R11" s="148" t="str">
        <f ca="1">IF(ISERROR($V11),"",OFFSET('Smelter Look-up'!$C$4,$V11-4,0)&amp;"")</f>
        <v>Ganzhou Tengyuan Cobalt New Material Co., Ltd.</v>
      </c>
      <c r="S11" s="154" t="str">
        <f t="shared" ca="1" si="0"/>
        <v>CN</v>
      </c>
      <c r="T11" s="154" t="str">
        <f ca="1">IF(B11="","",IF(ISERROR(MATCH($J11,SorP!$B$1:$B$6226,0)),"",INDIRECT("'SorP'!$A$"&amp;MATCH($S11&amp;$J11,SorP!C:C,0))))</f>
        <v>CN-JX</v>
      </c>
      <c r="U11" s="167"/>
      <c r="V11" s="168">
        <f>IF(C11="",NA(),MATCH($B11&amp;$C11,'Smelter Look-up'!$J:$J,0))</f>
        <v>37</v>
      </c>
      <c r="X11" s="169">
        <f t="shared" si="1"/>
        <v>0</v>
      </c>
      <c r="AB11" s="312" t="str">
        <f t="shared" si="2"/>
        <v>Cobalt</v>
      </c>
      <c r="AC11" s="169" t="str">
        <f t="shared" si="3"/>
        <v>Cobalt</v>
      </c>
      <c r="AD11" s="169" t="str">
        <f t="shared" si="4"/>
        <v>Ganzhou Tengyuan Cobalt New Material Co., Ltd.</v>
      </c>
    </row>
    <row r="12" spans="1:34" s="169" customFormat="1" ht="89.25">
      <c r="A12" s="196" t="s">
        <v>251</v>
      </c>
      <c r="B12" s="302" t="s">
        <v>40</v>
      </c>
      <c r="C12" s="151" t="s">
        <v>250</v>
      </c>
      <c r="D12" s="148"/>
      <c r="E12" s="148" t="s">
        <v>65</v>
      </c>
      <c r="F12" s="148" t="s">
        <v>251</v>
      </c>
      <c r="G12" s="148" t="s">
        <v>12</v>
      </c>
      <c r="H12" s="204">
        <v>0</v>
      </c>
      <c r="I12" s="205" t="s">
        <v>252</v>
      </c>
      <c r="J12" s="205" t="s">
        <v>198</v>
      </c>
      <c r="K12" s="149"/>
      <c r="L12" s="149"/>
      <c r="M12" s="149"/>
      <c r="N12" s="149"/>
      <c r="O12" s="149"/>
      <c r="P12" s="207"/>
      <c r="Q12" s="150"/>
      <c r="R12" s="148" t="str">
        <f ca="1">IF(ISERROR($V12),"",OFFSET('Smelter Look-up'!$C$4,$V12-4,0)&amp;"")</f>
        <v>Quzhou Huayou Cobalt New Material Co., Ltd.</v>
      </c>
      <c r="S12" s="154" t="str">
        <f t="shared" ca="1" si="0"/>
        <v>CN</v>
      </c>
      <c r="T12" s="154" t="str">
        <f ca="1">IF(B12="","",IF(ISERROR(MATCH($J12,SorP!$B$1:$B$6226,0)),"",INDIRECT("'SorP'!$A$"&amp;MATCH($S12&amp;$J12,SorP!C:C,0))))</f>
        <v>CN-ZJ</v>
      </c>
      <c r="U12" s="167"/>
      <c r="V12" s="168">
        <f>IF(C12="",NA(),MATCH($B12&amp;$C12,'Smelter Look-up'!$J:$J,0))</f>
        <v>134</v>
      </c>
      <c r="X12" s="169">
        <f t="shared" si="1"/>
        <v>0</v>
      </c>
      <c r="AB12" s="312" t="str">
        <f t="shared" si="2"/>
        <v>Cobalt</v>
      </c>
      <c r="AC12" s="169" t="str">
        <f t="shared" si="3"/>
        <v>Cobalt</v>
      </c>
      <c r="AD12" s="169" t="str">
        <f t="shared" si="4"/>
        <v>Quzhou Huayou Cobalt New Material Co., Ltd.</v>
      </c>
    </row>
    <row r="13" spans="1:34" s="169" customFormat="1" ht="102">
      <c r="A13" s="196" t="s">
        <v>232</v>
      </c>
      <c r="B13" s="302" t="s">
        <v>40</v>
      </c>
      <c r="C13" s="151" t="s">
        <v>12093</v>
      </c>
      <c r="D13" s="148"/>
      <c r="E13" s="148" t="s">
        <v>133</v>
      </c>
      <c r="F13" s="148" t="s">
        <v>232</v>
      </c>
      <c r="G13" s="148" t="s">
        <v>12</v>
      </c>
      <c r="H13" s="204">
        <v>0</v>
      </c>
      <c r="I13" s="205" t="s">
        <v>233</v>
      </c>
      <c r="J13" s="205" t="s">
        <v>234</v>
      </c>
      <c r="K13" s="149"/>
      <c r="L13" s="149"/>
      <c r="M13" s="149"/>
      <c r="N13" s="149"/>
      <c r="O13" s="149"/>
      <c r="P13" s="207"/>
      <c r="Q13" s="150"/>
      <c r="R13" s="148" t="str">
        <f ca="1">IF(ISERROR($V13),"",OFFSET('Smelter Look-up'!$C$4,$V13-4,0)&amp;"")</f>
        <v>Niihama Nickel Refinery, Sumitomo Metal Mining</v>
      </c>
      <c r="S13" s="154" t="str">
        <f t="shared" ref="S13:S63" ca="1" si="5">IF(B13="","",IF(ISERROR(MATCH($E13,CL,0)),"Unknown",INDIRECT("'C'!$A$"&amp;MATCH($E13,CL,0)+1)))</f>
        <v>JP</v>
      </c>
      <c r="T13" s="154" t="str">
        <f ca="1">IF(B13="","",IF(ISERROR(MATCH($J13,SorP!$B$1:$B$6226,0)),"",INDIRECT("'SorP'!$A$"&amp;MATCH($S13&amp;$J13,SorP!C:C,0))))</f>
        <v>JP-38</v>
      </c>
      <c r="U13" s="167"/>
      <c r="V13" s="168">
        <f>IF(C13="",NA(),MATCH($B13&amp;$C13,'Smelter Look-up'!$J:$J,0))</f>
        <v>123</v>
      </c>
      <c r="X13" s="169">
        <f t="shared" ref="X13:X62" si="6">IF(AND(C13="Smelter not listed",OR(LEN(D13)=0,LEN(E13)=0)),1,0)</f>
        <v>0</v>
      </c>
      <c r="AB13" s="312" t="str">
        <f t="shared" ref="AB13:AB69" si="7">IF(C13="","",B13)</f>
        <v>Cobalt</v>
      </c>
      <c r="AC13" s="169" t="str">
        <f t="shared" si="3"/>
        <v>Cobalt</v>
      </c>
      <c r="AD13" s="169" t="str">
        <f t="shared" si="4"/>
        <v>Niihama Nickel Refinery, Sumitomo Metal Mining</v>
      </c>
    </row>
    <row r="14" spans="1:34" s="169" customFormat="1" ht="153">
      <c r="A14" s="197" t="s">
        <v>185</v>
      </c>
      <c r="B14" s="302" t="s">
        <v>40</v>
      </c>
      <c r="C14" s="151" t="s">
        <v>184</v>
      </c>
      <c r="D14" s="148"/>
      <c r="E14" s="148" t="s">
        <v>65</v>
      </c>
      <c r="F14" s="148" t="s">
        <v>185</v>
      </c>
      <c r="G14" s="148" t="s">
        <v>12</v>
      </c>
      <c r="H14" s="204">
        <v>0</v>
      </c>
      <c r="I14" s="205" t="s">
        <v>186</v>
      </c>
      <c r="J14" s="205" t="s">
        <v>187</v>
      </c>
      <c r="K14" s="149"/>
      <c r="L14" s="149"/>
      <c r="M14" s="149"/>
      <c r="N14" s="149"/>
      <c r="O14" s="149"/>
      <c r="P14" s="207"/>
      <c r="Q14" s="150"/>
      <c r="R14" s="148" t="str">
        <f ca="1">IF(ISERROR($V14),"",OFFSET('Smelter Look-up'!$C$4,$V14-4,0)&amp;"")</f>
        <v>Lanzhou Jinchuan Advanced Materials Technology Co., Ltd.</v>
      </c>
      <c r="S14" s="154" t="str">
        <f t="shared" ca="1" si="5"/>
        <v>CN</v>
      </c>
      <c r="T14" s="154" t="str">
        <f ca="1">IF(B14="","",IF(ISERROR(MATCH($J14,SorP!$B$1:$B$6226,0)),"",INDIRECT("'SorP'!$A$"&amp;MATCH($S14&amp;$J14,SorP!C:C,0))))</f>
        <v>CN-GS</v>
      </c>
      <c r="U14" s="167"/>
      <c r="V14" s="168">
        <f>IF(C14="",NA(),MATCH($B14&amp;$C14,'Smelter Look-up'!$J:$J,0))</f>
        <v>91</v>
      </c>
      <c r="X14" s="169">
        <f t="shared" si="6"/>
        <v>0</v>
      </c>
      <c r="AB14" s="312" t="str">
        <f t="shared" si="7"/>
        <v>Cobalt</v>
      </c>
      <c r="AC14" s="169" t="str">
        <f t="shared" si="3"/>
        <v>Cobalt</v>
      </c>
      <c r="AD14" s="169" t="str">
        <f t="shared" si="4"/>
        <v>Lanzhou Jinchuan Advanced Materials Technology Co., Ltd.</v>
      </c>
    </row>
    <row r="15" spans="1:34" s="169" customFormat="1" ht="63.75">
      <c r="A15" s="197" t="s">
        <v>213</v>
      </c>
      <c r="B15" s="302" t="s">
        <v>40</v>
      </c>
      <c r="C15" s="151" t="s">
        <v>211</v>
      </c>
      <c r="D15" s="148"/>
      <c r="E15" s="148" t="s">
        <v>212</v>
      </c>
      <c r="F15" s="148" t="s">
        <v>213</v>
      </c>
      <c r="G15" s="148" t="s">
        <v>12</v>
      </c>
      <c r="H15" s="204">
        <v>0</v>
      </c>
      <c r="I15" s="205" t="s">
        <v>214</v>
      </c>
      <c r="J15" s="205" t="s">
        <v>215</v>
      </c>
      <c r="K15" s="149"/>
      <c r="L15" s="149"/>
      <c r="M15" s="149"/>
      <c r="N15" s="149"/>
      <c r="O15" s="149"/>
      <c r="P15" s="207"/>
      <c r="Q15" s="150"/>
      <c r="R15" s="148" t="str">
        <f ca="1">IF(ISERROR($V15),"",OFFSET('Smelter Look-up'!$C$4,$V15-4,0)&amp;"")</f>
        <v>Murrin Murrin Nickel Cobalt Plant</v>
      </c>
      <c r="S15" s="154" t="str">
        <f t="shared" ca="1" si="5"/>
        <v>AU</v>
      </c>
      <c r="T15" s="154" t="str">
        <f ca="1">IF(B15="","",IF(ISERROR(MATCH($J15,SorP!$B$1:$B$6226,0)),"",INDIRECT("'SorP'!$A$"&amp;MATCH($S15&amp;$J15,SorP!C:C,0))))</f>
        <v>AU-WA</v>
      </c>
      <c r="U15" s="167"/>
      <c r="V15" s="168">
        <f>IF(C15="",NA(),MATCH($B15&amp;$C15,'Smelter Look-up'!$J:$J,0))</f>
        <v>110</v>
      </c>
      <c r="X15" s="169">
        <f t="shared" si="6"/>
        <v>0</v>
      </c>
      <c r="AB15" s="312" t="str">
        <f t="shared" si="7"/>
        <v>Cobalt</v>
      </c>
      <c r="AC15" s="169" t="str">
        <f t="shared" si="3"/>
        <v>Cobalt</v>
      </c>
      <c r="AD15" s="169" t="str">
        <f t="shared" si="4"/>
        <v>Murrin Murrin Nickel Cobalt Plant</v>
      </c>
    </row>
    <row r="16" spans="1:34" s="169" customFormat="1" ht="89.25">
      <c r="A16" s="196" t="s">
        <v>291</v>
      </c>
      <c r="B16" s="302" t="s">
        <v>40</v>
      </c>
      <c r="C16" s="151" t="s">
        <v>290</v>
      </c>
      <c r="D16" s="148"/>
      <c r="E16" s="148" t="s">
        <v>65</v>
      </c>
      <c r="F16" s="148" t="s">
        <v>291</v>
      </c>
      <c r="G16" s="148" t="s">
        <v>12</v>
      </c>
      <c r="H16" s="204">
        <v>0</v>
      </c>
      <c r="I16" s="205" t="s">
        <v>292</v>
      </c>
      <c r="J16" s="205" t="s">
        <v>198</v>
      </c>
      <c r="K16" s="149"/>
      <c r="L16" s="149"/>
      <c r="M16" s="149"/>
      <c r="N16" s="149"/>
      <c r="O16" s="149"/>
      <c r="P16" s="207"/>
      <c r="Q16" s="150"/>
      <c r="R16" s="148" t="str">
        <f ca="1">IF(ISERROR($V16),"",OFFSET('Smelter Look-up'!$C$4,$V16-4,0)&amp;"")</f>
        <v>Zhejiang Huayou Cobalt Company Limited</v>
      </c>
      <c r="S16" s="154" t="str">
        <f t="shared" ca="1" si="5"/>
        <v>CN</v>
      </c>
      <c r="T16" s="154" t="str">
        <f ca="1">IF(B16="","",IF(ISERROR(MATCH($J16,SorP!$B$1:$B$6226,0)),"",INDIRECT("'SorP'!$A$"&amp;MATCH($S16&amp;$J16,SorP!C:C,0))))</f>
        <v>CN-ZJ</v>
      </c>
      <c r="U16" s="167"/>
      <c r="V16" s="168">
        <f>IF(C16="",NA(),MATCH($B16&amp;$C16,'Smelter Look-up'!$J:$J,0))</f>
        <v>171</v>
      </c>
      <c r="X16" s="169">
        <f t="shared" si="6"/>
        <v>0</v>
      </c>
      <c r="AB16" s="312" t="str">
        <f t="shared" si="7"/>
        <v>Cobalt</v>
      </c>
      <c r="AC16" s="169" t="str">
        <f t="shared" si="3"/>
        <v>Cobalt</v>
      </c>
      <c r="AD16" s="169" t="str">
        <f t="shared" si="4"/>
        <v>Zhejiang Huayou Cobalt Company Limited</v>
      </c>
    </row>
    <row r="17" spans="1:30" s="169" customFormat="1" ht="102">
      <c r="A17" s="196" t="s">
        <v>294</v>
      </c>
      <c r="B17" s="302" t="s">
        <v>40</v>
      </c>
      <c r="C17" s="151" t="s">
        <v>12100</v>
      </c>
      <c r="D17" s="148"/>
      <c r="E17" s="148" t="s">
        <v>65</v>
      </c>
      <c r="F17" s="148" t="s">
        <v>294</v>
      </c>
      <c r="G17" s="148" t="s">
        <v>12</v>
      </c>
      <c r="H17" s="204">
        <v>0</v>
      </c>
      <c r="I17" s="205" t="s">
        <v>197</v>
      </c>
      <c r="J17" s="205" t="s">
        <v>198</v>
      </c>
      <c r="K17" s="149"/>
      <c r="L17" s="149"/>
      <c r="M17" s="149"/>
      <c r="N17" s="149"/>
      <c r="O17" s="149"/>
      <c r="P17" s="207"/>
      <c r="Q17" s="150"/>
      <c r="R17" s="148" t="str">
        <f ca="1">IF(ISERROR($V17),"",OFFSET('Smelter Look-up'!$C$4,$V17-4,0)&amp;"")</f>
        <v>Zhejiang Greatpower Cobalt Materials Co., Ltd.</v>
      </c>
      <c r="S17" s="154" t="str">
        <f t="shared" ca="1" si="5"/>
        <v>CN</v>
      </c>
      <c r="T17" s="154" t="str">
        <f ca="1">IF(B17="","",IF(ISERROR(MATCH($J17,SorP!$B$1:$B$6226,0)),"",INDIRECT("'SorP'!$A$"&amp;MATCH($S17&amp;$J17,SorP!C:C,0))))</f>
        <v>CN-ZJ</v>
      </c>
      <c r="U17" s="167"/>
      <c r="V17" s="168">
        <f>IF(C17="",NA(),MATCH($B17&amp;$C17,'Smelter Look-up'!$J:$J,0))</f>
        <v>168</v>
      </c>
      <c r="X17" s="169">
        <f t="shared" si="6"/>
        <v>0</v>
      </c>
      <c r="AB17" s="312" t="str">
        <f t="shared" si="7"/>
        <v>Cobalt</v>
      </c>
      <c r="AC17" s="169" t="str">
        <f t="shared" si="3"/>
        <v>Cobalt</v>
      </c>
      <c r="AD17" s="169" t="str">
        <f t="shared" si="4"/>
        <v>Zhejiang Greatpower Cobalt Materials Co., Ltd.</v>
      </c>
    </row>
    <row r="18" spans="1:30" s="169" customFormat="1" ht="63.75">
      <c r="A18" s="196" t="s">
        <v>243</v>
      </c>
      <c r="B18" s="302" t="s">
        <v>40</v>
      </c>
      <c r="C18" s="151" t="s">
        <v>242</v>
      </c>
      <c r="D18" s="148"/>
      <c r="E18" s="148" t="s">
        <v>95</v>
      </c>
      <c r="F18" s="148" t="s">
        <v>243</v>
      </c>
      <c r="G18" s="148" t="s">
        <v>12</v>
      </c>
      <c r="H18" s="204"/>
      <c r="I18" s="205" t="s">
        <v>244</v>
      </c>
      <c r="J18" s="205" t="s">
        <v>98</v>
      </c>
      <c r="K18" s="149"/>
      <c r="L18" s="149"/>
      <c r="M18" s="149"/>
      <c r="N18" s="149"/>
      <c r="O18" s="149"/>
      <c r="P18" s="207"/>
      <c r="Q18" s="150"/>
      <c r="R18" s="148" t="str">
        <f ca="1">IF(ISERROR($V18),"",OFFSET('Smelter Look-up'!$C$4,$V18-4,0)&amp;"")</f>
        <v>Port Colborne Refinery</v>
      </c>
      <c r="S18" s="154" t="str">
        <f t="shared" ca="1" si="5"/>
        <v>CA</v>
      </c>
      <c r="T18" s="154" t="str">
        <f ca="1">IF(B18="","",IF(ISERROR(MATCH($J18,SorP!$B$1:$B$6226,0)),"",INDIRECT("'SorP'!$A$"&amp;MATCH($S18&amp;$J18,SorP!C:C,0))))</f>
        <v>CA-ON</v>
      </c>
      <c r="U18" s="167"/>
      <c r="V18" s="168">
        <f>IF(C18="",NA(),MATCH($B18&amp;$C18,'Smelter Look-up'!$J:$J,0))</f>
        <v>126</v>
      </c>
      <c r="X18" s="169">
        <f t="shared" si="6"/>
        <v>0</v>
      </c>
      <c r="AB18" s="312" t="str">
        <f t="shared" si="7"/>
        <v>Cobalt</v>
      </c>
      <c r="AC18" s="169" t="str">
        <f t="shared" si="3"/>
        <v>Cobalt</v>
      </c>
      <c r="AD18" s="169" t="str">
        <f t="shared" si="4"/>
        <v>Port Colborne Refinery</v>
      </c>
    </row>
    <row r="19" spans="1:30" s="169" customFormat="1" ht="102">
      <c r="A19" s="196" t="s">
        <v>12288</v>
      </c>
      <c r="B19" s="302" t="s">
        <v>40</v>
      </c>
      <c r="C19" s="151" t="s">
        <v>18740</v>
      </c>
      <c r="D19" s="148"/>
      <c r="E19" s="148" t="s">
        <v>1740</v>
      </c>
      <c r="F19" s="148" t="s">
        <v>12288</v>
      </c>
      <c r="G19" s="148" t="s">
        <v>12</v>
      </c>
      <c r="H19" s="204"/>
      <c r="I19" s="205" t="s">
        <v>12289</v>
      </c>
      <c r="J19" s="205" t="s">
        <v>12000</v>
      </c>
      <c r="K19" s="149"/>
      <c r="L19" s="149"/>
      <c r="M19" s="149"/>
      <c r="N19" s="149"/>
      <c r="O19" s="149"/>
      <c r="P19" s="207"/>
      <c r="Q19" s="150"/>
      <c r="R19" s="148" t="str">
        <f ca="1">IF(ISERROR($V19),"",OFFSET('Smelter Look-up'!$C$4,$V19-4,0)&amp;"")</f>
        <v>Impala Platinum - Base Metal Refinery (BMR)</v>
      </c>
      <c r="S19" s="154" t="str">
        <f t="shared" ca="1" si="5"/>
        <v>ZA</v>
      </c>
      <c r="T19" s="154" t="str">
        <f ca="1">IF(B19="","",IF(ISERROR(MATCH($J19,SorP!$B$1:$B$6226,0)),"",INDIRECT("'SorP'!$A$"&amp;MATCH($S19&amp;$J19,SorP!C:C,0))))</f>
        <v>ZA-GP</v>
      </c>
      <c r="U19" s="167"/>
      <c r="V19" s="168">
        <f>IF(C19="",NA(),MATCH($B19&amp;$C19,'Smelter Look-up'!$J:$J,0))</f>
        <v>61</v>
      </c>
      <c r="X19" s="169">
        <f t="shared" si="6"/>
        <v>0</v>
      </c>
      <c r="AB19" s="312" t="str">
        <f t="shared" si="7"/>
        <v>Cobalt</v>
      </c>
      <c r="AC19" s="169" t="str">
        <f t="shared" si="3"/>
        <v>Cobalt</v>
      </c>
      <c r="AD19" s="169" t="str">
        <f t="shared" si="4"/>
        <v>Impala Platinum - Base Metal Refinery (BMR)</v>
      </c>
    </row>
    <row r="20" spans="1:30" s="169" customFormat="1" ht="38.25">
      <c r="A20" s="197" t="s">
        <v>18735</v>
      </c>
      <c r="B20" s="302" t="s">
        <v>18684</v>
      </c>
      <c r="C20" s="151" t="s">
        <v>12229</v>
      </c>
      <c r="D20" s="148"/>
      <c r="E20" s="148" t="s">
        <v>1780</v>
      </c>
      <c r="F20" s="148" t="s">
        <v>18735</v>
      </c>
      <c r="G20" s="148" t="s">
        <v>12</v>
      </c>
      <c r="H20" s="204"/>
      <c r="I20" s="205" t="s">
        <v>11020</v>
      </c>
      <c r="J20" s="205" t="s">
        <v>11020</v>
      </c>
      <c r="K20" s="149"/>
      <c r="L20" s="149"/>
      <c r="M20" s="149"/>
      <c r="N20" s="149"/>
      <c r="O20" s="149"/>
      <c r="P20" s="207"/>
      <c r="Q20" s="150"/>
      <c r="R20" s="148" t="str">
        <f ca="1">IF(ISERROR($V20),"",OFFSET('Smelter Look-up'!$C$4,$V20-4,0)&amp;"")</f>
        <v>Eti Bakir A.S</v>
      </c>
      <c r="S20" s="154" t="str">
        <f t="shared" ca="1" si="5"/>
        <v>TR</v>
      </c>
      <c r="T20" s="154" t="str">
        <f ca="1">IF(B20="","",IF(ISERROR(MATCH($J20,SorP!$B$1:$B$6226,0)),"",INDIRECT("'SorP'!$A$"&amp;MATCH($S20&amp;$J20,SorP!C:C,0))))</f>
        <v>TR-47</v>
      </c>
      <c r="U20" s="167"/>
      <c r="V20" s="168">
        <f>IF(C20="",NA(),MATCH($B20&amp;$C20,'Smelter Look-up'!$J:$J,0))</f>
        <v>216</v>
      </c>
      <c r="X20" s="169">
        <f t="shared" si="6"/>
        <v>0</v>
      </c>
      <c r="AB20" s="312" t="str">
        <f t="shared" si="7"/>
        <v>Copper</v>
      </c>
      <c r="AC20" s="169" t="str">
        <f t="shared" si="3"/>
        <v>Copper</v>
      </c>
      <c r="AD20" s="169" t="str">
        <f t="shared" si="4"/>
        <v>Eti Bakir A.S</v>
      </c>
    </row>
    <row r="21" spans="1:30" s="169" customFormat="1" ht="114.75">
      <c r="A21" s="196" t="s">
        <v>18817</v>
      </c>
      <c r="B21" s="302" t="s">
        <v>18684</v>
      </c>
      <c r="C21" s="151" t="s">
        <v>18816</v>
      </c>
      <c r="D21" s="148"/>
      <c r="E21" s="148" t="s">
        <v>133</v>
      </c>
      <c r="F21" s="148" t="s">
        <v>18817</v>
      </c>
      <c r="G21" s="148" t="s">
        <v>12</v>
      </c>
      <c r="H21" s="204"/>
      <c r="I21" s="205" t="s">
        <v>19229</v>
      </c>
      <c r="J21" s="205" t="s">
        <v>234</v>
      </c>
      <c r="K21" s="149"/>
      <c r="L21" s="149"/>
      <c r="M21" s="149"/>
      <c r="N21" s="149"/>
      <c r="O21" s="149"/>
      <c r="P21" s="207"/>
      <c r="Q21" s="150"/>
      <c r="R21" s="148" t="str">
        <f ca="1">IF(ISERROR($V21),"",OFFSET('Smelter Look-up'!$C$4,$V21-4,0)&amp;"")</f>
        <v>Toyo Smelter &amp; Refinery, Sumitomo Metal Mining</v>
      </c>
      <c r="S21" s="154" t="str">
        <f t="shared" ca="1" si="5"/>
        <v>JP</v>
      </c>
      <c r="T21" s="154" t="str">
        <f ca="1">IF(B21="","",IF(ISERROR(MATCH($J21,SorP!$B$1:$B$6226,0)),"",INDIRECT("'SorP'!$A$"&amp;MATCH($S21&amp;$J21,SorP!C:C,0))))</f>
        <v>JP-38</v>
      </c>
      <c r="U21" s="167"/>
      <c r="V21" s="168">
        <f>IF(C21="",NA(),MATCH($B21&amp;$C21,'Smelter Look-up'!$J:$J,0))</f>
        <v>301</v>
      </c>
      <c r="X21" s="169">
        <f t="shared" si="6"/>
        <v>0</v>
      </c>
      <c r="AB21" s="312" t="str">
        <f t="shared" si="7"/>
        <v>Copper</v>
      </c>
      <c r="AC21" s="169" t="str">
        <f t="shared" si="3"/>
        <v>Copper</v>
      </c>
      <c r="AD21" s="169" t="str">
        <f t="shared" si="4"/>
        <v>Toyo Smelter &amp; Refinery, Sumitomo Metal Mining</v>
      </c>
    </row>
    <row r="22" spans="1:30" s="169" customFormat="1" ht="102">
      <c r="A22" s="196" t="s">
        <v>18741</v>
      </c>
      <c r="B22" s="302" t="s">
        <v>18684</v>
      </c>
      <c r="C22" s="151" t="s">
        <v>18740</v>
      </c>
      <c r="D22" s="148"/>
      <c r="E22" s="148" t="s">
        <v>1740</v>
      </c>
      <c r="F22" s="148" t="s">
        <v>18741</v>
      </c>
      <c r="G22" s="148" t="s">
        <v>12</v>
      </c>
      <c r="H22" s="204"/>
      <c r="I22" s="205" t="s">
        <v>12289</v>
      </c>
      <c r="J22" s="205" t="s">
        <v>12000</v>
      </c>
      <c r="K22" s="149"/>
      <c r="L22" s="149"/>
      <c r="M22" s="149"/>
      <c r="N22" s="149"/>
      <c r="O22" s="149"/>
      <c r="P22" s="207"/>
      <c r="Q22" s="150"/>
      <c r="R22" s="148" t="str">
        <f ca="1">IF(ISERROR($V22),"",OFFSET('Smelter Look-up'!$C$4,$V22-4,0)&amp;"")</f>
        <v>Impala Platinum - Base Metal Refinery (BMR)</v>
      </c>
      <c r="S22" s="154" t="str">
        <f t="shared" ca="1" si="5"/>
        <v>ZA</v>
      </c>
      <c r="T22" s="154" t="str">
        <f ca="1">IF(B22="","",IF(ISERROR(MATCH($J22,SorP!$B$1:$B$6226,0)),"",INDIRECT("'SorP'!$A$"&amp;MATCH($S22&amp;$J22,SorP!C:C,0))))</f>
        <v>ZA-GP</v>
      </c>
      <c r="U22" s="167"/>
      <c r="V22" s="168">
        <f>IF(C22="",NA(),MATCH($B22&amp;$C22,'Smelter Look-up'!$J:$J,0))</f>
        <v>228</v>
      </c>
      <c r="X22" s="169">
        <f t="shared" si="6"/>
        <v>0</v>
      </c>
      <c r="AB22" s="312" t="str">
        <f t="shared" si="7"/>
        <v>Copper</v>
      </c>
      <c r="AC22" s="169" t="str">
        <f t="shared" si="3"/>
        <v>Copper</v>
      </c>
      <c r="AD22" s="169" t="str">
        <f t="shared" si="4"/>
        <v>Impala Platinum - Base Metal Refinery (BMR)</v>
      </c>
    </row>
    <row r="23" spans="1:30" s="169" customFormat="1" ht="114.75">
      <c r="A23" s="196" t="s">
        <v>18817</v>
      </c>
      <c r="B23" s="302" t="s">
        <v>18684</v>
      </c>
      <c r="C23" s="151" t="s">
        <v>18816</v>
      </c>
      <c r="D23" s="148"/>
      <c r="E23" s="148" t="s">
        <v>133</v>
      </c>
      <c r="F23" s="148" t="s">
        <v>18817</v>
      </c>
      <c r="G23" s="148" t="s">
        <v>12</v>
      </c>
      <c r="H23" s="204">
        <v>0</v>
      </c>
      <c r="I23" s="205" t="s">
        <v>19229</v>
      </c>
      <c r="J23" s="205" t="s">
        <v>234</v>
      </c>
      <c r="K23" s="149"/>
      <c r="L23" s="149"/>
      <c r="M23" s="149"/>
      <c r="N23" s="149"/>
      <c r="O23" s="149"/>
      <c r="P23" s="207"/>
      <c r="Q23" s="150"/>
      <c r="R23" s="148" t="str">
        <f ca="1">IF(ISERROR($V23),"",OFFSET('Smelter Look-up'!$C$4,$V23-4,0)&amp;"")</f>
        <v>Toyo Smelter &amp; Refinery, Sumitomo Metal Mining</v>
      </c>
      <c r="S23" s="154" t="str">
        <f t="shared" ca="1" si="5"/>
        <v>JP</v>
      </c>
      <c r="T23" s="154" t="str">
        <f ca="1">IF(B23="","",IF(ISERROR(MATCH($J23,SorP!$B$1:$B$6226,0)),"",INDIRECT("'SorP'!$A$"&amp;MATCH($S23&amp;$J23,SorP!C:C,0))))</f>
        <v>JP-38</v>
      </c>
      <c r="U23" s="167"/>
      <c r="V23" s="168">
        <f>IF(C23="",NA(),MATCH($B23&amp;$C23,'Smelter Look-up'!$J:$J,0))</f>
        <v>301</v>
      </c>
      <c r="X23" s="169">
        <f t="shared" si="6"/>
        <v>0</v>
      </c>
      <c r="AB23" s="312" t="str">
        <f t="shared" si="7"/>
        <v>Copper</v>
      </c>
      <c r="AC23" s="169" t="str">
        <f t="shared" si="3"/>
        <v>Copper</v>
      </c>
      <c r="AD23" s="169" t="str">
        <f t="shared" si="4"/>
        <v>Toyo Smelter &amp; Refinery, Sumitomo Metal Mining</v>
      </c>
    </row>
    <row r="24" spans="1:30" s="169" customFormat="1" ht="38.25">
      <c r="A24" s="154" t="s">
        <v>18735</v>
      </c>
      <c r="B24" s="302" t="s">
        <v>18684</v>
      </c>
      <c r="C24" s="151" t="s">
        <v>12229</v>
      </c>
      <c r="D24" s="148"/>
      <c r="E24" s="148" t="s">
        <v>1780</v>
      </c>
      <c r="F24" s="148" t="s">
        <v>18735</v>
      </c>
      <c r="G24" s="148" t="s">
        <v>12</v>
      </c>
      <c r="H24" s="204">
        <v>0</v>
      </c>
      <c r="I24" s="205" t="s">
        <v>11020</v>
      </c>
      <c r="J24" s="205" t="s">
        <v>11020</v>
      </c>
      <c r="K24" s="149"/>
      <c r="L24" s="149"/>
      <c r="M24" s="149"/>
      <c r="N24" s="149"/>
      <c r="O24" s="149"/>
      <c r="P24" s="207"/>
      <c r="Q24" s="150"/>
      <c r="R24" s="148" t="str">
        <f ca="1">IF(ISERROR($V24),"",OFFSET('Smelter Look-up'!$C$4,$V24-4,0)&amp;"")</f>
        <v>Eti Bakir A.S</v>
      </c>
      <c r="S24" s="154" t="str">
        <f t="shared" ca="1" si="5"/>
        <v>TR</v>
      </c>
      <c r="T24" s="154" t="str">
        <f ca="1">IF(B24="","",IF(ISERROR(MATCH($J24,SorP!$B$1:$B$6226,0)),"",INDIRECT("'SorP'!$A$"&amp;MATCH($S24&amp;$J24,SorP!C:C,0))))</f>
        <v>TR-47</v>
      </c>
      <c r="U24" s="167"/>
      <c r="V24" s="168">
        <f>IF(C24="",NA(),MATCH($B24&amp;$C24,'Smelter Look-up'!$J:$J,0))</f>
        <v>216</v>
      </c>
      <c r="X24" s="169">
        <f t="shared" si="6"/>
        <v>0</v>
      </c>
      <c r="AB24" s="312" t="str">
        <f t="shared" si="7"/>
        <v>Copper</v>
      </c>
      <c r="AC24" s="169" t="str">
        <f t="shared" si="3"/>
        <v>Copper</v>
      </c>
      <c r="AD24" s="169" t="str">
        <f t="shared" si="4"/>
        <v>Eti Bakir A.S</v>
      </c>
    </row>
    <row r="25" spans="1:30" s="169" customFormat="1" ht="102">
      <c r="A25" s="154" t="s">
        <v>18942</v>
      </c>
      <c r="B25" s="302" t="s">
        <v>18685</v>
      </c>
      <c r="C25" s="151" t="s">
        <v>12093</v>
      </c>
      <c r="D25" s="148"/>
      <c r="E25" s="148" t="s">
        <v>133</v>
      </c>
      <c r="F25" s="148" t="s">
        <v>18942</v>
      </c>
      <c r="G25" s="148" t="s">
        <v>12</v>
      </c>
      <c r="H25" s="204"/>
      <c r="I25" s="205" t="s">
        <v>233</v>
      </c>
      <c r="J25" s="205" t="s">
        <v>234</v>
      </c>
      <c r="K25" s="149"/>
      <c r="L25" s="149"/>
      <c r="M25" s="149"/>
      <c r="N25" s="149"/>
      <c r="O25" s="149"/>
      <c r="P25" s="207"/>
      <c r="Q25" s="150"/>
      <c r="R25" s="148" t="str">
        <f ca="1">IF(ISERROR($V25),"",OFFSET('Smelter Look-up'!$C$4,$V25-4,0)&amp;"")</f>
        <v>Niihama Nickel Refinery, Sumitomo Metal Mining</v>
      </c>
      <c r="S25" s="154" t="str">
        <f t="shared" ca="1" si="5"/>
        <v>JP</v>
      </c>
      <c r="T25" s="154" t="str">
        <f ca="1">IF(B25="","",IF(ISERROR(MATCH($J25,SorP!$B$1:$B$6226,0)),"",INDIRECT("'SorP'!$A$"&amp;MATCH($S25&amp;$J25,SorP!C:C,0))))</f>
        <v>JP-38</v>
      </c>
      <c r="U25" s="167"/>
      <c r="V25" s="168">
        <f>IF(C25="",NA(),MATCH($B25&amp;$C25,'Smelter Look-up'!$J:$J,0))</f>
        <v>471</v>
      </c>
      <c r="X25" s="169">
        <f t="shared" si="6"/>
        <v>0</v>
      </c>
      <c r="AB25" s="312" t="str">
        <f t="shared" si="7"/>
        <v>Nickel</v>
      </c>
      <c r="AC25" s="169" t="str">
        <f t="shared" si="3"/>
        <v>Nickel</v>
      </c>
      <c r="AD25" s="169" t="str">
        <f t="shared" si="4"/>
        <v>Niihama Nickel Refinery, Sumitomo Metal Mining</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85"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EUROQUARTZ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Quartz frequency control products manufacturer and distributor</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ANDY TREBLE</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atreble@euroquartz.co.uk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0 1460 230000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Andy Treble</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atreble@euroquartz.co.uk</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45986</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t="str">
        <f>Declaration!D44</f>
        <v>No</v>
      </c>
      <c r="C30" s="135" t="str">
        <f t="shared" ca="1" si="9"/>
        <v>Complete</v>
      </c>
      <c r="D30" s="314" t="str">
        <f t="shared" si="10"/>
        <v/>
      </c>
      <c r="E30" s="16"/>
      <c r="F30" s="83">
        <f t="shared" si="11"/>
        <v>0</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t="str">
        <f>Declaration!D45</f>
        <v>No</v>
      </c>
      <c r="C31" s="135" t="str">
        <f t="shared" ca="1" si="9"/>
        <v>Complete</v>
      </c>
      <c r="D31" s="314" t="str">
        <f t="shared" si="10"/>
        <v/>
      </c>
      <c r="E31" s="16"/>
      <c r="F31" s="83">
        <f t="shared" si="11"/>
        <v>0</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t="str">
        <f>Declaration!D46</f>
        <v>No</v>
      </c>
      <c r="C32" s="135" t="str">
        <f t="shared" ca="1" si="9"/>
        <v>Complete</v>
      </c>
      <c r="D32" s="314" t="str">
        <f t="shared" si="10"/>
        <v/>
      </c>
      <c r="E32" s="16"/>
      <c r="F32" s="83">
        <f t="shared" si="11"/>
        <v>0</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t="str">
        <f>Declaration!D56</f>
        <v>No</v>
      </c>
      <c r="C41" s="135" t="str">
        <f t="shared" ca="1" si="3"/>
        <v>Complete</v>
      </c>
      <c r="D41" s="316" t="str">
        <f t="shared" si="16"/>
        <v/>
      </c>
      <c r="E41" s="16"/>
      <c r="F41" s="83">
        <f t="shared" si="17"/>
        <v>0</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t="str">
        <f>Declaration!D57</f>
        <v>No</v>
      </c>
      <c r="C42" s="135" t="str">
        <f t="shared" ca="1" si="3"/>
        <v>Complete</v>
      </c>
      <c r="D42" s="316" t="str">
        <f t="shared" si="16"/>
        <v/>
      </c>
      <c r="E42" s="16"/>
      <c r="F42" s="83">
        <f t="shared" si="17"/>
        <v>0</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t="str">
        <f>Declaration!D58</f>
        <v>No</v>
      </c>
      <c r="C43" s="135" t="str">
        <f t="shared" ca="1" si="3"/>
        <v>Complete</v>
      </c>
      <c r="D43" s="316" t="str">
        <f t="shared" si="16"/>
        <v/>
      </c>
      <c r="E43" s="16"/>
      <c r="F43" s="83">
        <f t="shared" si="17"/>
        <v>0</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Unknown</v>
      </c>
      <c r="C52" s="135" t="str">
        <f t="shared" ca="1" si="20"/>
        <v>Complete</v>
      </c>
      <c r="D52" s="316" t="str">
        <f t="shared" si="21"/>
        <v/>
      </c>
      <c r="E52" s="16"/>
      <c r="F52" s="83">
        <f t="shared" si="22"/>
        <v>0</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Unknown</v>
      </c>
      <c r="C53" s="135" t="str">
        <f t="shared" ca="1" si="20"/>
        <v>Complete</v>
      </c>
      <c r="D53" s="316" t="str">
        <f t="shared" si="21"/>
        <v/>
      </c>
      <c r="E53" s="16"/>
      <c r="F53" s="83">
        <f t="shared" si="22"/>
        <v>0</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Unknown</v>
      </c>
      <c r="C54" s="135" t="str">
        <f t="shared" ca="1" si="20"/>
        <v>Complete</v>
      </c>
      <c r="D54" s="316" t="str">
        <f t="shared" si="21"/>
        <v/>
      </c>
      <c r="E54" s="16"/>
      <c r="F54" s="83">
        <f t="shared" si="22"/>
        <v>0</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75%</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t="str">
        <f>Declaration!D80</f>
        <v>Greater than 75%</v>
      </c>
      <c r="C63" s="135" t="str">
        <f t="shared" ca="1" si="3"/>
        <v>Complete</v>
      </c>
      <c r="D63" s="317" t="str">
        <f t="shared" si="25"/>
        <v/>
      </c>
      <c r="E63" s="16"/>
      <c r="F63" s="83">
        <f t="shared" si="26"/>
        <v>0</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t="str">
        <f>Declaration!D81</f>
        <v>Greater than 75%</v>
      </c>
      <c r="C64" s="135" t="str">
        <f t="shared" ca="1" si="3"/>
        <v>Complete</v>
      </c>
      <c r="D64" s="317" t="str">
        <f t="shared" si="25"/>
        <v/>
      </c>
      <c r="E64" s="16"/>
      <c r="F64" s="83">
        <f t="shared" si="26"/>
        <v>0</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t="str">
        <f>Declaration!D82</f>
        <v>Greater than 75%</v>
      </c>
      <c r="C65" s="135" t="str">
        <f t="shared" ca="1" si="3"/>
        <v>Complete</v>
      </c>
      <c r="D65" s="317" t="str">
        <f t="shared" si="25"/>
        <v/>
      </c>
      <c r="E65" s="16"/>
      <c r="F65" s="83">
        <f t="shared" si="26"/>
        <v>0</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75%</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No</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No</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t="str">
        <f>Declaration!D92</f>
        <v>No</v>
      </c>
      <c r="C74" s="135" t="str">
        <f t="shared" ca="1" si="31"/>
        <v>Complete</v>
      </c>
      <c r="D74" s="317" t="str">
        <f t="shared" si="32"/>
        <v/>
      </c>
      <c r="E74" s="16"/>
      <c r="F74" s="83">
        <f t="shared" si="33"/>
        <v>0</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t="str">
        <f>Declaration!D93</f>
        <v>No</v>
      </c>
      <c r="C75" s="135" t="str">
        <f t="shared" ca="1" si="31"/>
        <v>Complete</v>
      </c>
      <c r="D75" s="317" t="str">
        <f t="shared" si="32"/>
        <v/>
      </c>
      <c r="E75" s="16"/>
      <c r="F75" s="83">
        <f t="shared" si="33"/>
        <v>0</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t="str">
        <f>Declaration!D94</f>
        <v>No</v>
      </c>
      <c r="C76" s="135" t="str">
        <f t="shared" ca="1" si="31"/>
        <v>Complete</v>
      </c>
      <c r="D76" s="317" t="str">
        <f t="shared" si="32"/>
        <v/>
      </c>
      <c r="E76" s="16"/>
      <c r="F76" s="83">
        <f t="shared" si="33"/>
        <v>0</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Yes</v>
      </c>
      <c r="C85" s="135" t="str">
        <f t="shared" ca="1" si="36"/>
        <v>Complete</v>
      </c>
      <c r="D85" s="317" t="str">
        <f t="shared" si="39"/>
        <v/>
      </c>
      <c r="E85" s="16"/>
      <c r="F85" s="83">
        <f t="shared" si="40"/>
        <v>0</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Yes</v>
      </c>
      <c r="C86" s="135" t="str">
        <f t="shared" ca="1" si="36"/>
        <v>Complete</v>
      </c>
      <c r="D86" s="317" t="str">
        <f t="shared" si="39"/>
        <v/>
      </c>
      <c r="E86" s="16"/>
      <c r="F86" s="83">
        <f t="shared" si="40"/>
        <v>0</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Yes</v>
      </c>
      <c r="C87" s="135" t="str">
        <f t="shared" ca="1" si="36"/>
        <v>Complete</v>
      </c>
      <c r="D87" s="317" t="str">
        <f t="shared" si="39"/>
        <v/>
      </c>
      <c r="E87" s="16"/>
      <c r="F87" s="83">
        <f t="shared" si="40"/>
        <v>0</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Yes</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Yes</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Yes</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2025-11-26T06:46:12Z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